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AÑO 2025\ENERO 2025\"/>
    </mc:Choice>
  </mc:AlternateContent>
  <bookViews>
    <workbookView xWindow="0" yWindow="0" windowWidth="16815" windowHeight="8940" firstSheet="12" activeTab="12"/>
  </bookViews>
  <sheets>
    <sheet name="ENERO 2024" sheetId="1" state="hidden" r:id="rId1"/>
    <sheet name="FEBRERO 2024" sheetId="2" state="hidden" r:id="rId2"/>
    <sheet name="MARZO 2024 " sheetId="3" state="hidden" r:id="rId3"/>
    <sheet name="ABRIL 2024" sheetId="4" state="hidden" r:id="rId4"/>
    <sheet name="MAYO 2024" sheetId="5" state="hidden" r:id="rId5"/>
    <sheet name="JUNIO 2024" sheetId="6" state="hidden" r:id="rId6"/>
    <sheet name="JULIO 2024" sheetId="7" state="hidden" r:id="rId7"/>
    <sheet name="AGOSTO 2024" sheetId="8" state="hidden" r:id="rId8"/>
    <sheet name="SEPTIEMBRE 2024" sheetId="9" state="hidden" r:id="rId9"/>
    <sheet name="OCTUBRE 2024" sheetId="10" state="hidden" r:id="rId10"/>
    <sheet name="NOVIEMBRE 2024" sheetId="12" state="hidden" r:id="rId11"/>
    <sheet name="DICIEMBRE 2024" sheetId="13" state="hidden" r:id="rId12"/>
    <sheet name="ENERO 2025" sheetId="14" r:id="rId13"/>
  </sheets>
  <definedNames>
    <definedName name="_xlnm._FilterDatabase" localSheetId="3" hidden="1">'ABRIL 2024'!$A$12:$J$23</definedName>
    <definedName name="_xlnm._FilterDatabase" localSheetId="7" hidden="1">'AGOSTO 2024'!$A$12:$J$20</definedName>
    <definedName name="_xlnm._FilterDatabase" localSheetId="11" hidden="1">'DICIEMBRE 2024'!$A$12:$J$17</definedName>
    <definedName name="_xlnm._FilterDatabase" localSheetId="0" hidden="1">'ENERO 2024'!$A$12:$J$23</definedName>
    <definedName name="_xlnm._FilterDatabase" localSheetId="12" hidden="1">'ENERO 2025'!$A$12:$J$16</definedName>
    <definedName name="_xlnm._FilterDatabase" localSheetId="1" hidden="1">'FEBRERO 2024'!$A$12:$J$18</definedName>
    <definedName name="_xlnm._FilterDatabase" localSheetId="6" hidden="1">'JULIO 2024'!$A$12:$J$19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4" hidden="1">'MAYO 2024'!$A$12:$J$18</definedName>
    <definedName name="_xlnm._FilterDatabase" localSheetId="10" hidden="1">'NOVIEMBRE 2024'!$A$12:$J$15</definedName>
    <definedName name="_xlnm._FilterDatabase" localSheetId="9" hidden="1">'OCTUBRE 2024'!$A$12:$J$20</definedName>
    <definedName name="_xlnm._FilterDatabase" localSheetId="8" hidden="1">'SEPTIEMBRE 2024'!$A$12:$J$16</definedName>
    <definedName name="_xlnm.Print_Area" localSheetId="3">'ABRIL 2024'!$A$1:$J$31</definedName>
    <definedName name="_xlnm.Print_Area" localSheetId="7">'AGOSTO 2024'!$A$1:$J$28</definedName>
    <definedName name="_xlnm.Print_Area" localSheetId="11">'DICIEMBRE 2024'!$A$1:$J$25</definedName>
    <definedName name="_xlnm.Print_Area" localSheetId="0">'ENERO 2024'!$A$1:$J$31</definedName>
    <definedName name="_xlnm.Print_Area" localSheetId="12">'ENERO 2025'!$A$1:$J$24</definedName>
    <definedName name="_xlnm.Print_Area" localSheetId="1">'FEBRERO 2024'!$A$1:$J$26</definedName>
    <definedName name="_xlnm.Print_Area" localSheetId="6">'JULIO 2024'!$A$1:$J$27</definedName>
    <definedName name="_xlnm.Print_Area" localSheetId="5">'JUNIO 2024'!$A$1:$J$29</definedName>
    <definedName name="_xlnm.Print_Area" localSheetId="2">'MARZO 2024 '!$A$1:$J$28</definedName>
    <definedName name="_xlnm.Print_Area" localSheetId="4">'MAYO 2024'!$A$1:$J$26</definedName>
    <definedName name="_xlnm.Print_Area" localSheetId="10">'NOVIEMBRE 2024'!$A$1:$J$23</definedName>
    <definedName name="_xlnm.Print_Area" localSheetId="9">'OCTUBRE 2024'!$A$1:$J$28</definedName>
    <definedName name="_xlnm.Print_Area" localSheetId="8">'SEPTIEMBRE 2024'!$A$1:$J$24</definedName>
    <definedName name="_xlnm.Print_Titles" localSheetId="3">'ABRIL 2024'!$1:$12</definedName>
    <definedName name="_xlnm.Print_Titles" localSheetId="7">'AGOSTO 2024'!$1:$12</definedName>
    <definedName name="_xlnm.Print_Titles" localSheetId="11">'DICIEMBRE 2024'!$1:$12</definedName>
    <definedName name="_xlnm.Print_Titles" localSheetId="0">'ENERO 2024'!$1:$12</definedName>
    <definedName name="_xlnm.Print_Titles" localSheetId="12">'ENERO 2025'!$1:$12</definedName>
    <definedName name="_xlnm.Print_Titles" localSheetId="1">'FEBRERO 2024'!$1:$12</definedName>
    <definedName name="_xlnm.Print_Titles" localSheetId="6">'JULIO 2024'!$1:$12</definedName>
    <definedName name="_xlnm.Print_Titles" localSheetId="5">'JUNIO 2024'!$1:$12</definedName>
    <definedName name="_xlnm.Print_Titles" localSheetId="2">'MARZO 2024 '!$1:$12</definedName>
    <definedName name="_xlnm.Print_Titles" localSheetId="4">'MAYO 2024'!$1:$12</definedName>
    <definedName name="_xlnm.Print_Titles" localSheetId="10">'NOVIEMBRE 2024'!$1:$12</definedName>
    <definedName name="_xlnm.Print_Titles" localSheetId="9">'OCTUBRE 2024'!$1:$12</definedName>
    <definedName name="_xlnm.Print_Titles" localSheetId="8">'SEPTIEMBRE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4" l="1"/>
  <c r="F15" i="14" l="1"/>
  <c r="I15" i="14"/>
  <c r="I16" i="13" l="1"/>
  <c r="F16" i="13"/>
  <c r="I13" i="13"/>
  <c r="I14" i="13"/>
  <c r="I15" i="13"/>
  <c r="I13" i="12" l="1"/>
  <c r="I14" i="12" s="1"/>
  <c r="F14" i="12"/>
  <c r="F19" i="10" l="1"/>
  <c r="I18" i="10"/>
  <c r="I17" i="10"/>
  <c r="I16" i="10"/>
  <c r="I15" i="10"/>
  <c r="I14" i="10"/>
  <c r="I13" i="10"/>
  <c r="G13" i="9"/>
  <c r="H13" i="9"/>
  <c r="I19" i="10" l="1"/>
  <c r="F15" i="9"/>
  <c r="I14" i="9"/>
  <c r="I15" i="9" s="1"/>
  <c r="F19" i="8" l="1"/>
  <c r="I17" i="8" l="1"/>
  <c r="I16" i="8"/>
  <c r="I15" i="8"/>
  <c r="I14" i="8"/>
  <c r="I13" i="8"/>
  <c r="I18" i="8" l="1"/>
  <c r="I19" i="8" s="1"/>
  <c r="I16" i="7" l="1"/>
  <c r="I14" i="7" l="1"/>
  <c r="I15" i="7"/>
  <c r="I13" i="7"/>
  <c r="F18" i="7"/>
  <c r="I17" i="7"/>
  <c r="I18" i="7" l="1"/>
  <c r="F20" i="6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<sst xmlns="http://schemas.openxmlformats.org/spreadsheetml/2006/main" count="499" uniqueCount="162">
  <si>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</si>
  <si>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</si>
  <si>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</si>
  <si>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</si>
  <si>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</si>
  <si>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</si>
  <si>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</si>
  <si>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</si>
  <si>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</si>
  <si>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</si>
  <si>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</si>
  <si>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</si>
  <si>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</si>
  <si>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</si>
  <si>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</si>
  <si>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</si>
  <si>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</si>
  <si>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</si>
  <si>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</si>
  <si>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</si>
  <si>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</si>
  <si>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</si>
  <si>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</si>
  <si>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</si>
  <si>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</si>
  <si>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</si>
  <si>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</si>
  <si>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</si>
  <si>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</si>
  <si>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</si>
  <si>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</si>
  <si>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</si>
  <si>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</si>
  <si>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</si>
  <si>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</si>
  <si>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</si>
  <si>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</si>
  <si>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</si>
  <si>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</si>
  <si>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</si>
  <si>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</si>
  <si>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</si>
  <si>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</si>
  <si>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</si>
  <si>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</si>
  <si>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</si>
  <si>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</si>
  <si>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</si>
  <si>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</si>
  <si>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</si>
  <si>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</si>
  <si>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</si>
  <si>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</si>
  <si>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</si>
  <si>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</si>
  <si>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</si>
  <si>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</si>
  <si>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</si>
  <si>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</si>
  <si>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</si>
  <si>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</si>
  <si>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</si>
  <si>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</si>
  <si>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</si>
  <si>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</si>
  <si>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</si>
  <si>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</si>
  <si>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</si>
  <si>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</si>
  <si>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</si>
  <si>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</si>
  <si>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</si>
  <si>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</si>
  <si>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</si>
  <si>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</si>
  <si>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</si>
  <si>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</si>
  <si>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</si>
  <si>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</si>
  <si>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</si>
  <si>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</si>
  <si>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</si>
  <si>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</si>
  <si>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</si>
  <si>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</si>
  <si>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</si>
  <si>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</si>
  <si>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</si>
  <si>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</si>
  <si>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</si>
  <si>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</si>
  <si>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</si>
  <si>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</si>
  <si>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</si>
  <si>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</si>
  <si>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</si>
  <si>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</si>
  <si>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</si>
  <si>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</si>
  <si>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</si>
  <si>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</si>
  <si>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</si>
  <si>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</si>
  <si>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</si>
  <si>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</si>
  <si>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</si>
  <si>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</si>
  <si>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</si>
  <si>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</si>
  <si>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</si>
  <si>
    <t>ECO PETROLEO DOMINICANA (ECOPETRODOM)</t>
  </si>
  <si>
    <t>TICKETS DE COMBUSTIBLES</t>
  </si>
  <si>
    <t>B1500002332</t>
  </si>
  <si>
    <t>MILDRED V.RAMOS RODRIGUEZ DE GOMEZ</t>
  </si>
  <si>
    <t xml:space="preserve">ALQUILER </t>
  </si>
  <si>
    <t>BS-0004872-2024</t>
  </si>
  <si>
    <t>SERPRONAL</t>
  </si>
  <si>
    <t xml:space="preserve">COMPRA DE AIRES ACONDICIONADOS </t>
  </si>
  <si>
    <t>B1500000185</t>
  </si>
  <si>
    <t>WARCO TECH</t>
  </si>
  <si>
    <t xml:space="preserve">COMPRA DE IMPRESORAS </t>
  </si>
  <si>
    <t>B1500000002</t>
  </si>
  <si>
    <t>CORPORACION ESTATAL DE RADIO Y TELEVISION</t>
  </si>
  <si>
    <t xml:space="preserve">B1500009022   B1500009014  B1500009002  </t>
  </si>
  <si>
    <t>B1500009061</t>
  </si>
  <si>
    <t>PENDIENTE</t>
  </si>
  <si>
    <t xml:space="preserve">GRUPO DIARIO LIBRE </t>
  </si>
  <si>
    <t>B1500002429</t>
  </si>
  <si>
    <t>AYUNTAMIENTO BARAHONA</t>
  </si>
  <si>
    <t xml:space="preserve">RECOGIDA DE BASURA </t>
  </si>
  <si>
    <t>B1500001986</t>
  </si>
  <si>
    <t xml:space="preserve">Licda. Bernarda Gómez </t>
  </si>
  <si>
    <t xml:space="preserve">Licda. Suanny Colon </t>
  </si>
  <si>
    <t>04700234067</t>
  </si>
  <si>
    <t xml:space="preserve">ALQUILER LA VEGA </t>
  </si>
  <si>
    <t>HUMANOS SEGUROS SA.</t>
  </si>
  <si>
    <t>SEGUROS DE PERSONAS</t>
  </si>
  <si>
    <t>E450000001488</t>
  </si>
  <si>
    <t>SEGURO NACIONAL DE SALUD</t>
  </si>
  <si>
    <t>B1500012506</t>
  </si>
  <si>
    <t>AYUNTAMIENTO MUNICIPAL BARAHONA</t>
  </si>
  <si>
    <t>B1500002061</t>
  </si>
  <si>
    <t xml:space="preserve">OFICINA DE COORDINACION PRESIDENCIAL </t>
  </si>
  <si>
    <t xml:space="preserve">VIAJE AL EXTERIOR </t>
  </si>
  <si>
    <t>OF-FCR-00001821</t>
  </si>
  <si>
    <t>AGUA PLANETA AZUL</t>
  </si>
  <si>
    <t xml:space="preserve">200 PAQUETES FARDOS DE AGUA </t>
  </si>
  <si>
    <t>E450000001271</t>
  </si>
  <si>
    <t>APROBADOS</t>
  </si>
  <si>
    <t xml:space="preserve">EN GESTION </t>
  </si>
  <si>
    <t xml:space="preserve">AGUA PLANETA AZUL </t>
  </si>
  <si>
    <t xml:space="preserve">16.9OZ 200 FARDOS DE AGUA </t>
  </si>
  <si>
    <t>E450000005152</t>
  </si>
  <si>
    <t>REFRICENTRO DIFOT</t>
  </si>
  <si>
    <t xml:space="preserve">Adquisicion de aires acondicionados para diferentes areas de la institucion </t>
  </si>
  <si>
    <t>B1500000160</t>
  </si>
  <si>
    <t>AYUNTAMIENTO DEL MUNICIPIO DE SANTIAGO</t>
  </si>
  <si>
    <t>B1500006867</t>
  </si>
  <si>
    <t xml:space="preserve">EL CATADOR </t>
  </si>
  <si>
    <t>PAGO COMPLETIVO DE FACTURAS</t>
  </si>
  <si>
    <t xml:space="preserve">E45-1330                                                         E45-1331                        </t>
  </si>
  <si>
    <t>PAGO VIA CHEQUE NO. 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</si>
</sst>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right" vertical="center"/>
    </xf>
    <xf numFmtId="43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right" vertical="center"/>
    </xf>
    <xf numFmtId="14" fontId="15" fillId="3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45" t="s">
        <v>0</v>
      </c>
      <c r="B7" s="145"/>
      <c r="C7" s="145"/>
      <c r="D7" s="145"/>
      <c r="E7" s="145"/>
      <c r="F7" s="145"/>
      <c r="G7" s="145"/>
      <c r="H7" s="145"/>
      <c r="I7" s="145"/>
      <c r="J7" s="145"/>
    </row>
    <row r="8" spans="1:10" ht="21" x14ac:dyDescent="0.35">
      <c r="A8" s="145" t="s">
        <v>1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ht="21" x14ac:dyDescent="0.35">
      <c r="A9" s="146" t="s">
        <v>32</v>
      </c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21" x14ac:dyDescent="0.35">
      <c r="A10" s="146" t="s">
        <v>2</v>
      </c>
      <c r="B10" s="146"/>
      <c r="C10" s="146"/>
      <c r="D10" s="146"/>
      <c r="E10" s="146"/>
      <c r="F10" s="146"/>
      <c r="G10" s="146"/>
      <c r="H10" s="146"/>
      <c r="I10" s="146"/>
      <c r="J10" s="146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47" t="s">
        <v>13</v>
      </c>
      <c r="B22" s="148"/>
      <c r="C22" s="148"/>
      <c r="D22" s="148"/>
      <c r="E22" s="149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50"/>
      <c r="B24" s="150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50"/>
      <c r="B25" s="150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50"/>
      <c r="B26" s="150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41" t="s">
        <v>15</v>
      </c>
      <c r="F29" s="141"/>
      <c r="G29" s="6"/>
      <c r="J29" s="6"/>
    </row>
    <row r="30" spans="1:10" s="15" customFormat="1" ht="21" customHeight="1" x14ac:dyDescent="0.3">
      <c r="A30" s="30"/>
      <c r="B30" s="28"/>
      <c r="C30" s="28"/>
      <c r="E30" s="142" t="s">
        <v>16</v>
      </c>
      <c r="F30" s="142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43"/>
      <c r="I31" s="144"/>
      <c r="J31" s="14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53" t="s">
        <v>0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21" x14ac:dyDescent="0.25">
      <c r="A8" s="153" t="s">
        <v>1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10" ht="21" x14ac:dyDescent="0.25">
      <c r="A9" s="154">
        <v>45351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21" x14ac:dyDescent="0.25">
      <c r="A10" s="154" t="s">
        <v>2</v>
      </c>
      <c r="B10" s="154"/>
      <c r="C10" s="154"/>
      <c r="D10" s="154"/>
      <c r="E10" s="154"/>
      <c r="F10" s="154"/>
      <c r="G10" s="154"/>
      <c r="H10" s="154"/>
      <c r="I10" s="154"/>
      <c r="J10" s="154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55" t="s">
        <v>13</v>
      </c>
      <c r="B17" s="156"/>
      <c r="C17" s="156"/>
      <c r="D17" s="156"/>
      <c r="E17" s="157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50"/>
      <c r="B19" s="150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50"/>
      <c r="B20" s="150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50"/>
      <c r="B21" s="150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51" t="s">
        <v>43</v>
      </c>
      <c r="B23" s="151"/>
      <c r="C23" s="28"/>
      <c r="D23" s="152" t="s">
        <v>46</v>
      </c>
      <c r="E23" s="152"/>
      <c r="F23" s="6"/>
      <c r="G23" s="6"/>
      <c r="H23" s="152" t="s">
        <v>45</v>
      </c>
      <c r="I23" s="152"/>
      <c r="J23" s="4"/>
    </row>
    <row r="24" spans="1:10" s="15" customFormat="1" ht="21" customHeight="1" x14ac:dyDescent="0.25">
      <c r="A24" s="141" t="s">
        <v>42</v>
      </c>
      <c r="B24" s="141"/>
      <c r="C24" s="28"/>
      <c r="D24" s="141" t="s">
        <v>44</v>
      </c>
      <c r="E24" s="141"/>
      <c r="G24" s="6"/>
      <c r="H24" s="141" t="s">
        <v>47</v>
      </c>
      <c r="I24" s="141"/>
      <c r="J24" s="6"/>
    </row>
    <row r="25" spans="1:10" s="15" customFormat="1" ht="21" customHeight="1" x14ac:dyDescent="0.3">
      <c r="A25" s="142"/>
      <c r="B25" s="142"/>
      <c r="C25" s="28"/>
      <c r="D25" s="142"/>
      <c r="E25" s="142"/>
      <c r="G25" s="6"/>
      <c r="H25" s="142"/>
      <c r="I25" s="142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43"/>
      <c r="I26" s="144"/>
      <c r="J26" s="144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53" t="s">
        <v>0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21" x14ac:dyDescent="0.25">
      <c r="A8" s="153" t="s">
        <v>1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10" ht="21" x14ac:dyDescent="0.25">
      <c r="A9" s="154">
        <v>45382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21" x14ac:dyDescent="0.25">
      <c r="A10" s="154" t="s">
        <v>2</v>
      </c>
      <c r="B10" s="154"/>
      <c r="C10" s="154"/>
      <c r="D10" s="154"/>
      <c r="E10" s="154"/>
      <c r="F10" s="154"/>
      <c r="G10" s="154"/>
      <c r="H10" s="154"/>
      <c r="I10" s="154"/>
      <c r="J10" s="154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55" t="s">
        <v>13</v>
      </c>
      <c r="B19" s="156"/>
      <c r="C19" s="156"/>
      <c r="D19" s="156"/>
      <c r="E19" s="157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50"/>
      <c r="B21" s="150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50"/>
      <c r="B22" s="150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50"/>
      <c r="B23" s="150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51" t="s">
        <v>43</v>
      </c>
      <c r="B25" s="151"/>
      <c r="C25" s="28"/>
      <c r="D25" s="152" t="s">
        <v>46</v>
      </c>
      <c r="E25" s="152"/>
      <c r="F25" s="6"/>
      <c r="G25" s="6"/>
      <c r="H25" s="152" t="s">
        <v>45</v>
      </c>
      <c r="I25" s="152"/>
      <c r="J25" s="4"/>
    </row>
    <row r="26" spans="1:10" s="15" customFormat="1" ht="21" customHeight="1" x14ac:dyDescent="0.25">
      <c r="A26" s="141" t="s">
        <v>42</v>
      </c>
      <c r="B26" s="141"/>
      <c r="C26" s="28"/>
      <c r="D26" s="141" t="s">
        <v>44</v>
      </c>
      <c r="E26" s="141"/>
      <c r="G26" s="6"/>
      <c r="H26" s="141" t="s">
        <v>47</v>
      </c>
      <c r="I26" s="141"/>
      <c r="J26" s="6"/>
    </row>
    <row r="27" spans="1:10" s="15" customFormat="1" ht="21" customHeight="1" x14ac:dyDescent="0.3">
      <c r="A27" s="142"/>
      <c r="B27" s="142"/>
      <c r="C27" s="28"/>
      <c r="D27" s="142"/>
      <c r="E27" s="142"/>
      <c r="G27" s="6"/>
      <c r="H27" s="142"/>
      <c r="I27" s="142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43"/>
      <c r="I28" s="144"/>
      <c r="J28" s="144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45412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61" t="s">
        <v>13</v>
      </c>
      <c r="B22" s="162"/>
      <c r="C22" s="162"/>
      <c r="D22" s="162"/>
      <c r="E22" s="163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58"/>
      <c r="B24" s="158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58"/>
      <c r="B25" s="158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58"/>
      <c r="B26" s="158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66" t="s">
        <v>43</v>
      </c>
      <c r="B28" s="166"/>
      <c r="C28" s="102"/>
      <c r="D28" s="167" t="s">
        <v>46</v>
      </c>
      <c r="E28" s="167"/>
      <c r="F28" s="59"/>
      <c r="G28" s="59"/>
      <c r="H28" s="167" t="s">
        <v>45</v>
      </c>
      <c r="I28" s="167"/>
      <c r="J28" s="60"/>
    </row>
    <row r="29" spans="1:10" s="78" customFormat="1" ht="21" customHeight="1" x14ac:dyDescent="0.35">
      <c r="A29" s="168" t="s">
        <v>42</v>
      </c>
      <c r="B29" s="168"/>
      <c r="C29" s="102"/>
      <c r="D29" s="168" t="s">
        <v>44</v>
      </c>
      <c r="E29" s="168"/>
      <c r="G29" s="59"/>
      <c r="H29" s="168" t="s">
        <v>47</v>
      </c>
      <c r="I29" s="168"/>
      <c r="J29" s="59"/>
    </row>
    <row r="30" spans="1:10" s="78" customFormat="1" ht="21" customHeight="1" x14ac:dyDescent="0.35">
      <c r="A30" s="164"/>
      <c r="B30" s="164"/>
      <c r="C30" s="102"/>
      <c r="D30" s="164"/>
      <c r="E30" s="164"/>
      <c r="G30" s="59"/>
      <c r="H30" s="164"/>
      <c r="I30" s="164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65"/>
      <c r="I31" s="164"/>
      <c r="J31" s="164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  <mergeCell ref="A24:B26"/>
    <mergeCell ref="A7:J7"/>
    <mergeCell ref="A8:J8"/>
    <mergeCell ref="A9:J9"/>
    <mergeCell ref="A10:J10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45442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89</v>
      </c>
      <c r="D15" s="82" t="s">
        <v>88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61" t="s">
        <v>13</v>
      </c>
      <c r="B17" s="162"/>
      <c r="C17" s="162"/>
      <c r="D17" s="162"/>
      <c r="E17" s="163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58"/>
      <c r="B19" s="158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58"/>
      <c r="B20" s="158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58"/>
      <c r="B21" s="158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166" t="s">
        <v>43</v>
      </c>
      <c r="B23" s="166"/>
      <c r="C23" s="102"/>
      <c r="D23" s="167" t="s">
        <v>46</v>
      </c>
      <c r="E23" s="167"/>
      <c r="F23" s="59"/>
      <c r="G23" s="59"/>
      <c r="H23" s="167" t="s">
        <v>45</v>
      </c>
      <c r="I23" s="167"/>
      <c r="J23" s="60"/>
    </row>
    <row r="24" spans="1:10" s="78" customFormat="1" ht="21" customHeight="1" x14ac:dyDescent="0.35">
      <c r="A24" s="168" t="s">
        <v>42</v>
      </c>
      <c r="B24" s="168"/>
      <c r="C24" s="102"/>
      <c r="D24" s="168" t="s">
        <v>44</v>
      </c>
      <c r="E24" s="168"/>
      <c r="G24" s="59"/>
      <c r="H24" s="168" t="s">
        <v>47</v>
      </c>
      <c r="I24" s="168"/>
      <c r="J24" s="59"/>
    </row>
    <row r="25" spans="1:10" s="78" customFormat="1" ht="21" customHeight="1" x14ac:dyDescent="0.35">
      <c r="A25" s="164"/>
      <c r="B25" s="164"/>
      <c r="C25" s="102"/>
      <c r="D25" s="164"/>
      <c r="E25" s="164"/>
      <c r="G25" s="59"/>
      <c r="H25" s="164"/>
      <c r="I25" s="164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65"/>
      <c r="I26" s="164"/>
      <c r="J26" s="164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19:B21"/>
    <mergeCell ref="A7:J7"/>
    <mergeCell ref="A8:J8"/>
    <mergeCell ref="A9:J9"/>
    <mergeCell ref="A10:J10"/>
    <mergeCell ref="A17:E17"/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0"/>
  <sheetViews>
    <sheetView showGridLines="0" view="pageBreakPreview" topLeftCell="A8" zoomScale="70" zoomScaleNormal="70" zoomScaleSheetLayoutView="70" workbookViewId="0">
      <selection activeCell="B14" sqref="B1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9"/>
      <c r="C6" s="63"/>
      <c r="D6" s="109"/>
      <c r="E6" s="109"/>
      <c r="F6" s="109"/>
      <c r="G6" s="109"/>
      <c r="H6" s="109"/>
      <c r="I6" s="109"/>
      <c r="J6" s="109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45473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81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10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81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10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81">
        <v>45259</v>
      </c>
      <c r="F15" s="73">
        <v>41300</v>
      </c>
      <c r="G15" s="83">
        <v>45291</v>
      </c>
      <c r="H15" s="75">
        <v>0</v>
      </c>
      <c r="I15" s="76">
        <f>+F15</f>
        <v>41300</v>
      </c>
      <c r="J15" s="110" t="s">
        <v>107</v>
      </c>
    </row>
    <row r="16" spans="1:10" s="78" customFormat="1" ht="56.25" customHeight="1" x14ac:dyDescent="0.25">
      <c r="A16" s="79" t="s">
        <v>99</v>
      </c>
      <c r="B16" s="82" t="s">
        <v>100</v>
      </c>
      <c r="C16" s="70" t="s">
        <v>101</v>
      </c>
      <c r="D16" s="71" t="s">
        <v>102</v>
      </c>
      <c r="E16" s="81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10" t="s">
        <v>107</v>
      </c>
    </row>
    <row r="17" spans="1:10" s="78" customFormat="1" ht="165" customHeight="1" x14ac:dyDescent="0.25">
      <c r="A17" s="79">
        <v>101821248</v>
      </c>
      <c r="B17" s="82" t="s">
        <v>108</v>
      </c>
      <c r="C17" s="70" t="s">
        <v>23</v>
      </c>
      <c r="D17" s="82" t="s">
        <v>109</v>
      </c>
      <c r="E17" s="81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10" t="s">
        <v>93</v>
      </c>
    </row>
    <row r="18" spans="1:10" s="78" customFormat="1" ht="43.5" customHeight="1" x14ac:dyDescent="0.25">
      <c r="A18" s="84" t="s">
        <v>103</v>
      </c>
      <c r="B18" s="82" t="s">
        <v>104</v>
      </c>
      <c r="C18" s="80" t="s">
        <v>105</v>
      </c>
      <c r="D18" s="82" t="s">
        <v>106</v>
      </c>
      <c r="E18" s="85">
        <v>45345</v>
      </c>
      <c r="F18" s="86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8"/>
      <c r="D19" s="69"/>
      <c r="E19" s="72"/>
      <c r="F19" s="73"/>
      <c r="G19" s="89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161" t="s">
        <v>13</v>
      </c>
      <c r="B20" s="162"/>
      <c r="C20" s="162"/>
      <c r="D20" s="162"/>
      <c r="E20" s="163"/>
      <c r="F20" s="90">
        <f>SUM(F13:F19)</f>
        <v>2315624.92</v>
      </c>
      <c r="G20" s="90"/>
      <c r="H20" s="91"/>
      <c r="I20" s="92">
        <f>SUM(I13:I19)</f>
        <v>2315624.92</v>
      </c>
      <c r="J20" s="93"/>
    </row>
    <row r="21" spans="1:10" s="78" customFormat="1" ht="21" customHeight="1" x14ac:dyDescent="0.35">
      <c r="A21" s="94"/>
      <c r="B21" s="95"/>
      <c r="C21" s="96"/>
      <c r="D21" s="95"/>
      <c r="E21" s="95"/>
      <c r="F21" s="97" t="s">
        <v>14</v>
      </c>
      <c r="G21" s="97"/>
      <c r="H21" s="98"/>
      <c r="I21" s="98"/>
      <c r="J21" s="98"/>
    </row>
    <row r="22" spans="1:10" s="78" customFormat="1" ht="21" customHeight="1" x14ac:dyDescent="0.35">
      <c r="A22" s="158"/>
      <c r="B22" s="158"/>
      <c r="C22" s="64"/>
      <c r="D22" s="60"/>
      <c r="E22" s="60"/>
      <c r="F22" s="99"/>
      <c r="G22" s="99"/>
      <c r="H22" s="59"/>
      <c r="I22" s="59"/>
      <c r="J22" s="59"/>
    </row>
    <row r="23" spans="1:10" s="78" customFormat="1" ht="21" customHeight="1" x14ac:dyDescent="0.35">
      <c r="A23" s="158"/>
      <c r="B23" s="158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58"/>
      <c r="B24" s="158"/>
      <c r="C24" s="100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1"/>
      <c r="B25" s="101"/>
      <c r="C25" s="100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66" t="s">
        <v>43</v>
      </c>
      <c r="B26" s="166"/>
      <c r="C26" s="102"/>
      <c r="D26" s="167" t="s">
        <v>46</v>
      </c>
      <c r="E26" s="167"/>
      <c r="F26" s="59"/>
      <c r="G26" s="59"/>
      <c r="H26" s="167" t="s">
        <v>45</v>
      </c>
      <c r="I26" s="167"/>
      <c r="J26" s="60"/>
    </row>
    <row r="27" spans="1:10" s="78" customFormat="1" ht="21" customHeight="1" x14ac:dyDescent="0.35">
      <c r="A27" s="168" t="s">
        <v>42</v>
      </c>
      <c r="B27" s="168"/>
      <c r="C27" s="102"/>
      <c r="D27" s="168" t="s">
        <v>44</v>
      </c>
      <c r="E27" s="168"/>
      <c r="G27" s="59"/>
      <c r="H27" s="168" t="s">
        <v>47</v>
      </c>
      <c r="I27" s="168"/>
      <c r="J27" s="59"/>
    </row>
    <row r="28" spans="1:10" s="78" customFormat="1" ht="21" customHeight="1" x14ac:dyDescent="0.35">
      <c r="A28" s="164"/>
      <c r="B28" s="164"/>
      <c r="C28" s="102"/>
      <c r="D28" s="164"/>
      <c r="E28" s="164"/>
      <c r="G28" s="59"/>
      <c r="H28" s="164"/>
      <c r="I28" s="164"/>
      <c r="J28" s="59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165"/>
      <c r="I29" s="164"/>
      <c r="J29" s="16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104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5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ht="18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106"/>
    </row>
    <row r="144" spans="1:11" s="98" customForma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8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7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2:B24"/>
    <mergeCell ref="A7:J7"/>
    <mergeCell ref="A8:J8"/>
    <mergeCell ref="A9:J9"/>
    <mergeCell ref="A10:J10"/>
    <mergeCell ref="A20:E20"/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8"/>
  <sheetViews>
    <sheetView showGridLines="0" view="pageBreakPreview" topLeftCell="A10" zoomScale="70" zoomScaleNormal="70" zoomScaleSheetLayoutView="70" workbookViewId="0">
      <selection activeCell="D21" sqref="D21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11"/>
      <c r="C6" s="63"/>
      <c r="D6" s="111"/>
      <c r="E6" s="111"/>
      <c r="F6" s="111"/>
      <c r="G6" s="111"/>
      <c r="H6" s="111"/>
      <c r="I6" s="111"/>
      <c r="J6" s="111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45503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130714835</v>
      </c>
      <c r="B13" s="112" t="s">
        <v>110</v>
      </c>
      <c r="C13" s="113" t="s">
        <v>111</v>
      </c>
      <c r="D13" s="114" t="s">
        <v>112</v>
      </c>
      <c r="E13" s="115">
        <v>45456</v>
      </c>
      <c r="F13" s="116">
        <v>1141000</v>
      </c>
      <c r="G13" s="117">
        <v>45657</v>
      </c>
      <c r="H13" s="75">
        <v>0</v>
      </c>
      <c r="I13" s="76">
        <f>+F13</f>
        <v>1141000</v>
      </c>
      <c r="J13" s="118" t="s">
        <v>93</v>
      </c>
    </row>
    <row r="14" spans="1:10" s="78" customFormat="1" ht="56.25" customHeight="1" x14ac:dyDescent="0.25">
      <c r="A14" s="119">
        <v>4700234067</v>
      </c>
      <c r="B14" s="114" t="s">
        <v>113</v>
      </c>
      <c r="C14" s="120" t="s">
        <v>114</v>
      </c>
      <c r="D14" s="120" t="s">
        <v>115</v>
      </c>
      <c r="E14" s="121">
        <v>45204</v>
      </c>
      <c r="F14" s="73">
        <v>544277.99</v>
      </c>
      <c r="G14" s="122">
        <v>45657</v>
      </c>
      <c r="H14" s="75">
        <v>0</v>
      </c>
      <c r="I14" s="76">
        <f t="shared" ref="I14" si="0">+F14</f>
        <v>544277.99</v>
      </c>
      <c r="J14" s="118" t="s">
        <v>93</v>
      </c>
    </row>
    <row r="15" spans="1:10" s="78" customFormat="1" ht="56.25" customHeight="1" x14ac:dyDescent="0.25">
      <c r="A15" s="79"/>
      <c r="B15" s="112" t="s">
        <v>116</v>
      </c>
      <c r="C15" s="123" t="s">
        <v>117</v>
      </c>
      <c r="D15" s="114" t="s">
        <v>118</v>
      </c>
      <c r="E15" s="115">
        <v>45464</v>
      </c>
      <c r="F15" s="116">
        <v>101019.8</v>
      </c>
      <c r="G15" s="83"/>
      <c r="H15" s="75">
        <v>0</v>
      </c>
      <c r="I15" s="76">
        <f>+F15</f>
        <v>101019.8</v>
      </c>
      <c r="J15" s="118" t="s">
        <v>93</v>
      </c>
    </row>
    <row r="16" spans="1:10" s="78" customFormat="1" ht="56.25" customHeight="1" x14ac:dyDescent="0.25">
      <c r="A16" s="79"/>
      <c r="B16" s="112" t="s">
        <v>119</v>
      </c>
      <c r="C16" s="113" t="s">
        <v>120</v>
      </c>
      <c r="D16" s="114" t="s">
        <v>121</v>
      </c>
      <c r="E16" s="115">
        <v>45470</v>
      </c>
      <c r="F16" s="116">
        <v>129997.06</v>
      </c>
      <c r="G16" s="74"/>
      <c r="H16" s="75">
        <v>0</v>
      </c>
      <c r="I16" s="76">
        <f>+F16</f>
        <v>129997.06</v>
      </c>
      <c r="J16" s="118" t="s">
        <v>93</v>
      </c>
    </row>
    <row r="17" spans="1:10" s="78" customFormat="1" ht="21" customHeight="1" x14ac:dyDescent="0.25">
      <c r="A17" s="68"/>
      <c r="B17" s="69"/>
      <c r="C17" s="88"/>
      <c r="D17" s="69"/>
      <c r="E17" s="72"/>
      <c r="F17" s="73"/>
      <c r="G17" s="89"/>
      <c r="H17" s="75">
        <v>0</v>
      </c>
      <c r="I17" s="76">
        <f>+F17</f>
        <v>0</v>
      </c>
      <c r="J17" s="77"/>
    </row>
    <row r="18" spans="1:10" s="78" customFormat="1" ht="21" customHeight="1" thickBot="1" x14ac:dyDescent="0.4">
      <c r="A18" s="161" t="s">
        <v>13</v>
      </c>
      <c r="B18" s="162"/>
      <c r="C18" s="162"/>
      <c r="D18" s="162"/>
      <c r="E18" s="163"/>
      <c r="F18" s="90">
        <f>SUM(F13:F17)</f>
        <v>1916294.85</v>
      </c>
      <c r="G18" s="90"/>
      <c r="H18" s="91"/>
      <c r="I18" s="92">
        <f>SUM(I13:I17)</f>
        <v>1916294.85</v>
      </c>
      <c r="J18" s="93"/>
    </row>
    <row r="19" spans="1:10" s="78" customFormat="1" ht="21" customHeight="1" x14ac:dyDescent="0.35">
      <c r="A19" s="94"/>
      <c r="B19" s="95"/>
      <c r="C19" s="96"/>
      <c r="D19" s="95"/>
      <c r="E19" s="95"/>
      <c r="F19" s="97" t="s">
        <v>14</v>
      </c>
      <c r="G19" s="97"/>
      <c r="H19" s="98"/>
      <c r="I19" s="98"/>
      <c r="J19" s="98"/>
    </row>
    <row r="20" spans="1:10" s="78" customFormat="1" ht="21" customHeight="1" x14ac:dyDescent="0.35">
      <c r="A20" s="158"/>
      <c r="B20" s="158"/>
      <c r="C20" s="64"/>
      <c r="D20" s="60"/>
      <c r="E20" s="60"/>
      <c r="F20" s="99"/>
      <c r="G20" s="99"/>
      <c r="H20" s="59"/>
      <c r="I20" s="59"/>
      <c r="J20" s="59"/>
    </row>
    <row r="21" spans="1:10" s="78" customFormat="1" ht="21" customHeight="1" x14ac:dyDescent="0.35">
      <c r="A21" s="158"/>
      <c r="B21" s="158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58"/>
      <c r="B22" s="158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01"/>
      <c r="B23" s="101"/>
      <c r="C23" s="100"/>
      <c r="D23" s="60"/>
      <c r="E23" s="60"/>
      <c r="F23" s="60"/>
      <c r="G23" s="60"/>
      <c r="H23" s="60"/>
      <c r="I23" s="60"/>
      <c r="J23" s="60"/>
    </row>
    <row r="24" spans="1:10" s="78" customFormat="1" ht="21" customHeight="1" x14ac:dyDescent="0.35">
      <c r="A24" s="166" t="s">
        <v>43</v>
      </c>
      <c r="B24" s="166"/>
      <c r="C24" s="102"/>
      <c r="D24" s="167" t="s">
        <v>46</v>
      </c>
      <c r="E24" s="167"/>
      <c r="F24" s="59"/>
      <c r="G24" s="59"/>
      <c r="H24" s="167" t="s">
        <v>45</v>
      </c>
      <c r="I24" s="167"/>
      <c r="J24" s="60"/>
    </row>
    <row r="25" spans="1:10" s="78" customFormat="1" ht="21" customHeight="1" x14ac:dyDescent="0.35">
      <c r="A25" s="168" t="s">
        <v>42</v>
      </c>
      <c r="B25" s="168"/>
      <c r="C25" s="102"/>
      <c r="D25" s="168" t="s">
        <v>44</v>
      </c>
      <c r="E25" s="168"/>
      <c r="G25" s="59"/>
      <c r="H25" s="168" t="s">
        <v>47</v>
      </c>
      <c r="I25" s="168"/>
      <c r="J25" s="59"/>
    </row>
    <row r="26" spans="1:10" s="78" customFormat="1" ht="21" customHeight="1" x14ac:dyDescent="0.35">
      <c r="A26" s="164"/>
      <c r="B26" s="164"/>
      <c r="C26" s="102"/>
      <c r="D26" s="164"/>
      <c r="E26" s="164"/>
      <c r="G26" s="59"/>
      <c r="H26" s="164"/>
      <c r="I26" s="164"/>
      <c r="J26" s="59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165"/>
      <c r="I27" s="164"/>
      <c r="J27" s="164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104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39.7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2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8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3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6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9.7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2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5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4.75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98" customFormat="1" ht="18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  <c r="K141" s="106"/>
    </row>
    <row r="142" spans="1:11" s="98" customForma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60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98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ht="16.5" customHeigh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107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ht="18.75" customHeigh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</sheetData>
  <mergeCells count="16">
    <mergeCell ref="A26:B26"/>
    <mergeCell ref="D26:E26"/>
    <mergeCell ref="H26:I26"/>
    <mergeCell ref="H27:J27"/>
    <mergeCell ref="A24:B24"/>
    <mergeCell ref="D24:E24"/>
    <mergeCell ref="H24:I24"/>
    <mergeCell ref="A25:B25"/>
    <mergeCell ref="D25:E25"/>
    <mergeCell ref="H25:I25"/>
    <mergeCell ref="A20:B22"/>
    <mergeCell ref="A7:J7"/>
    <mergeCell ref="A8:J8"/>
    <mergeCell ref="A9:J9"/>
    <mergeCell ref="A10:J10"/>
    <mergeCell ref="A18:E18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3" zoomScale="70" zoomScaleNormal="70" zoomScaleSheetLayoutView="7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24"/>
      <c r="C6" s="63"/>
      <c r="D6" s="124"/>
      <c r="E6" s="124"/>
      <c r="F6" s="124"/>
      <c r="G6" s="124"/>
      <c r="H6" s="124"/>
      <c r="I6" s="124"/>
      <c r="J6" s="124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45534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401500973</v>
      </c>
      <c r="B13" s="112" t="s">
        <v>122</v>
      </c>
      <c r="C13" s="113" t="s">
        <v>97</v>
      </c>
      <c r="D13" s="126" t="s">
        <v>123</v>
      </c>
      <c r="E13" s="115">
        <v>45371</v>
      </c>
      <c r="F13" s="116">
        <v>90000</v>
      </c>
      <c r="G13" s="117">
        <v>46022</v>
      </c>
      <c r="H13" s="127">
        <v>0</v>
      </c>
      <c r="I13" s="128">
        <f t="shared" ref="I13:I17" si="0">F13-H13</f>
        <v>90000</v>
      </c>
      <c r="J13" s="129" t="s">
        <v>125</v>
      </c>
    </row>
    <row r="14" spans="1:10" s="78" customFormat="1" ht="56.25" customHeight="1" x14ac:dyDescent="0.25">
      <c r="A14" s="125">
        <v>401500973</v>
      </c>
      <c r="B14" s="112" t="s">
        <v>122</v>
      </c>
      <c r="C14" s="113" t="s">
        <v>97</v>
      </c>
      <c r="D14" s="126" t="s">
        <v>124</v>
      </c>
      <c r="E14" s="115">
        <v>45386</v>
      </c>
      <c r="F14" s="116">
        <v>30000</v>
      </c>
      <c r="G14" s="117">
        <v>46022</v>
      </c>
      <c r="H14" s="127">
        <v>0</v>
      </c>
      <c r="I14" s="128">
        <f t="shared" si="0"/>
        <v>30000</v>
      </c>
      <c r="J14" s="129" t="s">
        <v>125</v>
      </c>
    </row>
    <row r="15" spans="1:10" s="78" customFormat="1" ht="56.25" customHeight="1" x14ac:dyDescent="0.25">
      <c r="A15" s="125">
        <v>101619262</v>
      </c>
      <c r="B15" s="112" t="s">
        <v>126</v>
      </c>
      <c r="C15" s="113" t="s">
        <v>97</v>
      </c>
      <c r="D15" s="126" t="s">
        <v>127</v>
      </c>
      <c r="E15" s="115">
        <v>45070</v>
      </c>
      <c r="F15" s="116">
        <v>109586.51</v>
      </c>
      <c r="G15" s="117">
        <v>45291</v>
      </c>
      <c r="H15" s="127">
        <v>0</v>
      </c>
      <c r="I15" s="128">
        <f t="shared" si="0"/>
        <v>109586.51</v>
      </c>
      <c r="J15" s="129" t="s">
        <v>125</v>
      </c>
    </row>
    <row r="16" spans="1:10" s="78" customFormat="1" ht="56.25" customHeight="1" x14ac:dyDescent="0.25">
      <c r="A16" s="125">
        <v>117277269</v>
      </c>
      <c r="B16" s="112" t="s">
        <v>96</v>
      </c>
      <c r="C16" s="125" t="s">
        <v>97</v>
      </c>
      <c r="D16" s="129" t="s">
        <v>98</v>
      </c>
      <c r="E16" s="117">
        <v>45259</v>
      </c>
      <c r="F16" s="116">
        <v>41300</v>
      </c>
      <c r="G16" s="117">
        <v>45291</v>
      </c>
      <c r="H16" s="127">
        <v>0</v>
      </c>
      <c r="I16" s="128">
        <f t="shared" si="0"/>
        <v>41300</v>
      </c>
      <c r="J16" s="129" t="s">
        <v>125</v>
      </c>
    </row>
    <row r="17" spans="1:10" s="78" customFormat="1" ht="56.25" customHeight="1" x14ac:dyDescent="0.25">
      <c r="A17" s="125">
        <v>417000172</v>
      </c>
      <c r="B17" s="112" t="s">
        <v>128</v>
      </c>
      <c r="C17" s="113" t="s">
        <v>129</v>
      </c>
      <c r="D17" s="126" t="s">
        <v>130</v>
      </c>
      <c r="E17" s="115">
        <v>45413</v>
      </c>
      <c r="F17" s="116">
        <v>2500</v>
      </c>
      <c r="G17" s="117">
        <v>46022</v>
      </c>
      <c r="H17" s="127">
        <v>0</v>
      </c>
      <c r="I17" s="128">
        <f t="shared" si="0"/>
        <v>2500</v>
      </c>
      <c r="J17" s="129" t="s">
        <v>125</v>
      </c>
    </row>
    <row r="18" spans="1:10" s="78" customFormat="1" ht="21" customHeight="1" x14ac:dyDescent="0.25">
      <c r="A18" s="68"/>
      <c r="B18" s="69"/>
      <c r="C18" s="88"/>
      <c r="D18" s="69"/>
      <c r="E18" s="72"/>
      <c r="F18" s="73"/>
      <c r="G18" s="89"/>
      <c r="H18" s="75">
        <v>0</v>
      </c>
      <c r="I18" s="76">
        <f>+F18</f>
        <v>0</v>
      </c>
      <c r="J18" s="77"/>
    </row>
    <row r="19" spans="1:10" s="78" customFormat="1" ht="21" customHeight="1" thickBot="1" x14ac:dyDescent="0.4">
      <c r="A19" s="161" t="s">
        <v>13</v>
      </c>
      <c r="B19" s="162"/>
      <c r="C19" s="162"/>
      <c r="D19" s="162"/>
      <c r="E19" s="163"/>
      <c r="F19" s="90">
        <f>SUM(F13:F18)</f>
        <v>273386.51</v>
      </c>
      <c r="G19" s="90"/>
      <c r="H19" s="91"/>
      <c r="I19" s="92">
        <f>SUM(I13:I18)</f>
        <v>273386.51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58"/>
      <c r="B21" s="158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58"/>
      <c r="B22" s="158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58"/>
      <c r="B23" s="158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66" t="s">
        <v>43</v>
      </c>
      <c r="B25" s="166"/>
      <c r="C25" s="102"/>
      <c r="D25" s="167" t="s">
        <v>131</v>
      </c>
      <c r="E25" s="167"/>
      <c r="F25" s="59"/>
      <c r="G25" s="59"/>
      <c r="H25" s="167" t="s">
        <v>132</v>
      </c>
      <c r="I25" s="167"/>
      <c r="J25" s="60"/>
    </row>
    <row r="26" spans="1:10" s="78" customFormat="1" ht="21" customHeight="1" x14ac:dyDescent="0.35">
      <c r="A26" s="168" t="s">
        <v>42</v>
      </c>
      <c r="B26" s="168"/>
      <c r="C26" s="102"/>
      <c r="D26" s="168" t="s">
        <v>44</v>
      </c>
      <c r="E26" s="168"/>
      <c r="G26" s="59"/>
      <c r="H26" s="168" t="s">
        <v>47</v>
      </c>
      <c r="I26" s="168"/>
      <c r="J26" s="59"/>
    </row>
    <row r="27" spans="1:10" s="78" customFormat="1" ht="21" customHeight="1" x14ac:dyDescent="0.35">
      <c r="A27" s="164"/>
      <c r="B27" s="164"/>
      <c r="C27" s="102"/>
      <c r="D27" s="164"/>
      <c r="E27" s="164"/>
      <c r="G27" s="59"/>
      <c r="H27" s="164"/>
      <c r="I27" s="164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65"/>
      <c r="I28" s="164"/>
      <c r="J28" s="164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5"/>
  <sheetViews>
    <sheetView showGridLines="0" view="pageBreakPreview" topLeftCell="B7" zoomScale="70" zoomScaleNormal="70" zoomScaleSheetLayoutView="70" workbookViewId="0">
      <selection activeCell="D16" sqref="D16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3" spans="1:10" x14ac:dyDescent="0.35">
      <c r="G3" s="60">
        <v>40213153758</v>
      </c>
    </row>
    <row r="5" spans="1:10" ht="26.25" customHeight="1" x14ac:dyDescent="0.35">
      <c r="B5" s="59"/>
      <c r="C5" s="59"/>
    </row>
    <row r="6" spans="1:10" x14ac:dyDescent="0.35">
      <c r="A6" s="61"/>
      <c r="B6" s="130"/>
      <c r="C6" s="63"/>
      <c r="D6" s="130"/>
      <c r="E6" s="130"/>
      <c r="F6" s="130"/>
      <c r="G6" s="130"/>
      <c r="H6" s="130"/>
      <c r="I6" s="130"/>
      <c r="J6" s="130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45565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31" t="s">
        <v>133</v>
      </c>
      <c r="B13" s="114" t="s">
        <v>113</v>
      </c>
      <c r="C13" s="113" t="s">
        <v>134</v>
      </c>
      <c r="D13" s="126" t="s">
        <v>115</v>
      </c>
      <c r="E13" s="115">
        <v>45446</v>
      </c>
      <c r="F13" s="116">
        <v>77754</v>
      </c>
      <c r="G13" s="117">
        <f>+E13</f>
        <v>45446</v>
      </c>
      <c r="H13" s="127">
        <f>+F13</f>
        <v>77754</v>
      </c>
      <c r="I13" s="128">
        <v>0</v>
      </c>
      <c r="J13" s="129" t="s">
        <v>93</v>
      </c>
    </row>
    <row r="14" spans="1:10" s="78" customFormat="1" ht="21" customHeight="1" x14ac:dyDescent="0.25">
      <c r="A14" s="68"/>
      <c r="B14" s="69"/>
      <c r="C14" s="88"/>
      <c r="D14" s="69"/>
      <c r="E14" s="72"/>
      <c r="F14" s="73"/>
      <c r="G14" s="89"/>
      <c r="H14" s="75">
        <v>0</v>
      </c>
      <c r="I14" s="76">
        <f>+F14</f>
        <v>0</v>
      </c>
      <c r="J14" s="77"/>
    </row>
    <row r="15" spans="1:10" s="78" customFormat="1" ht="21" customHeight="1" thickBot="1" x14ac:dyDescent="0.4">
      <c r="A15" s="161" t="s">
        <v>13</v>
      </c>
      <c r="B15" s="162"/>
      <c r="C15" s="162"/>
      <c r="D15" s="162"/>
      <c r="E15" s="163"/>
      <c r="F15" s="90">
        <f>SUM(F13:F14)</f>
        <v>77754</v>
      </c>
      <c r="G15" s="90"/>
      <c r="H15" s="91"/>
      <c r="I15" s="92">
        <f>SUM(I13:I14)</f>
        <v>0</v>
      </c>
      <c r="J15" s="93"/>
    </row>
    <row r="16" spans="1:10" s="78" customFormat="1" ht="21" customHeight="1" x14ac:dyDescent="0.35">
      <c r="A16" s="94"/>
      <c r="B16" s="95"/>
      <c r="C16" s="96"/>
      <c r="D16" s="95"/>
      <c r="E16" s="95"/>
      <c r="F16" s="97" t="s">
        <v>14</v>
      </c>
      <c r="G16" s="97"/>
      <c r="H16" s="98"/>
      <c r="I16" s="98"/>
      <c r="J16" s="98"/>
    </row>
    <row r="17" spans="1:10" s="78" customFormat="1" ht="21" customHeight="1" x14ac:dyDescent="0.35">
      <c r="A17" s="158"/>
      <c r="B17" s="158"/>
      <c r="C17" s="64"/>
      <c r="D17" s="60"/>
      <c r="E17" s="60"/>
      <c r="F17" s="99"/>
      <c r="G17" s="99"/>
      <c r="H17" s="59"/>
      <c r="I17" s="59"/>
      <c r="J17" s="59"/>
    </row>
    <row r="18" spans="1:10" s="78" customFormat="1" ht="21" customHeight="1" x14ac:dyDescent="0.35">
      <c r="A18" s="158"/>
      <c r="B18" s="158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58"/>
      <c r="B19" s="158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01"/>
      <c r="B20" s="101"/>
      <c r="C20" s="100"/>
      <c r="D20" s="60"/>
      <c r="E20" s="60"/>
      <c r="F20" s="60"/>
      <c r="G20" s="60"/>
      <c r="H20" s="60"/>
      <c r="I20" s="60"/>
      <c r="J20" s="60"/>
    </row>
    <row r="21" spans="1:10" s="78" customFormat="1" ht="21" customHeight="1" x14ac:dyDescent="0.35">
      <c r="A21" s="166" t="s">
        <v>43</v>
      </c>
      <c r="B21" s="166"/>
      <c r="C21" s="102"/>
      <c r="D21" s="167" t="s">
        <v>131</v>
      </c>
      <c r="E21" s="167"/>
      <c r="F21" s="59"/>
      <c r="G21" s="59"/>
      <c r="H21" s="167" t="s">
        <v>132</v>
      </c>
      <c r="I21" s="167"/>
      <c r="J21" s="60"/>
    </row>
    <row r="22" spans="1:10" s="78" customFormat="1" ht="21" customHeight="1" x14ac:dyDescent="0.35">
      <c r="A22" s="168" t="s">
        <v>42</v>
      </c>
      <c r="B22" s="168"/>
      <c r="C22" s="102"/>
      <c r="D22" s="168" t="s">
        <v>44</v>
      </c>
      <c r="E22" s="168"/>
      <c r="G22" s="59"/>
      <c r="H22" s="168" t="s">
        <v>47</v>
      </c>
      <c r="I22" s="168"/>
      <c r="J22" s="59"/>
    </row>
    <row r="23" spans="1:10" s="78" customFormat="1" ht="21" customHeight="1" x14ac:dyDescent="0.35">
      <c r="A23" s="164"/>
      <c r="B23" s="164"/>
      <c r="C23" s="102"/>
      <c r="D23" s="164"/>
      <c r="E23" s="164"/>
      <c r="G23" s="59"/>
      <c r="H23" s="164"/>
      <c r="I23" s="164"/>
      <c r="J23" s="59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165"/>
      <c r="I24" s="164"/>
      <c r="J24" s="164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60"/>
      <c r="E26" s="60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104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39.7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2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8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3.7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5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6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9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2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5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4.75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98" customFormat="1" ht="18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  <c r="K138" s="106"/>
    </row>
    <row r="139" spans="1:11" s="98" customForma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60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ht="16.5" customHeigh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107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ht="18.75" customHeigh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</sheetData>
  <mergeCells count="16"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  <mergeCell ref="A17:B19"/>
    <mergeCell ref="A7:J7"/>
    <mergeCell ref="A8:J8"/>
    <mergeCell ref="A9:J9"/>
    <mergeCell ref="A10:J10"/>
    <mergeCell ref="A15:E1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0" zoomScale="50" zoomScaleNormal="70" zoomScaleSheetLayoutView="5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2"/>
      <c r="C6" s="63"/>
      <c r="D6" s="132"/>
      <c r="E6" s="132"/>
      <c r="F6" s="132"/>
      <c r="G6" s="132"/>
      <c r="H6" s="132"/>
      <c r="I6" s="132"/>
      <c r="J6" s="132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45596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102017174</v>
      </c>
      <c r="B13" s="112" t="s">
        <v>135</v>
      </c>
      <c r="C13" s="125" t="s">
        <v>136</v>
      </c>
      <c r="D13" s="129" t="s">
        <v>137</v>
      </c>
      <c r="E13" s="117">
        <v>45536</v>
      </c>
      <c r="F13" s="116">
        <v>69208.84</v>
      </c>
      <c r="G13" s="122">
        <v>46022</v>
      </c>
      <c r="H13" s="127">
        <v>0</v>
      </c>
      <c r="I13" s="128">
        <f>+F13</f>
        <v>69208.84</v>
      </c>
      <c r="J13" s="133" t="s">
        <v>148</v>
      </c>
    </row>
    <row r="14" spans="1:10" s="78" customFormat="1" ht="78" customHeight="1" x14ac:dyDescent="0.25">
      <c r="A14" s="125">
        <v>401516454</v>
      </c>
      <c r="B14" s="112" t="s">
        <v>138</v>
      </c>
      <c r="C14" s="125" t="s">
        <v>136</v>
      </c>
      <c r="D14" s="129" t="s">
        <v>139</v>
      </c>
      <c r="E14" s="117">
        <v>45536</v>
      </c>
      <c r="F14" s="116">
        <v>20424.64</v>
      </c>
      <c r="G14" s="122">
        <v>45657</v>
      </c>
      <c r="H14" s="127">
        <v>0</v>
      </c>
      <c r="I14" s="128">
        <f>+F14</f>
        <v>20424.64</v>
      </c>
      <c r="J14" s="133" t="s">
        <v>148</v>
      </c>
    </row>
    <row r="15" spans="1:10" s="134" customFormat="1" ht="48" customHeight="1" x14ac:dyDescent="0.25">
      <c r="A15" s="125">
        <v>417000172</v>
      </c>
      <c r="B15" s="114" t="s">
        <v>140</v>
      </c>
      <c r="C15" s="125" t="s">
        <v>129</v>
      </c>
      <c r="D15" s="129" t="s">
        <v>130</v>
      </c>
      <c r="E15" s="117">
        <v>45413</v>
      </c>
      <c r="F15" s="116">
        <v>2500</v>
      </c>
      <c r="G15" s="122">
        <v>46022</v>
      </c>
      <c r="H15" s="127">
        <v>0</v>
      </c>
      <c r="I15" s="128">
        <f t="shared" ref="I15:I17" si="0">+F15</f>
        <v>2500</v>
      </c>
      <c r="J15" s="133" t="s">
        <v>148</v>
      </c>
    </row>
    <row r="16" spans="1:10" s="134" customFormat="1" ht="48" customHeight="1" x14ac:dyDescent="0.25">
      <c r="A16" s="125">
        <v>417000172</v>
      </c>
      <c r="B16" s="114" t="s">
        <v>140</v>
      </c>
      <c r="C16" s="125" t="s">
        <v>129</v>
      </c>
      <c r="D16" s="126" t="s">
        <v>141</v>
      </c>
      <c r="E16" s="117">
        <v>45505</v>
      </c>
      <c r="F16" s="116">
        <v>2500</v>
      </c>
      <c r="G16" s="122">
        <v>46022</v>
      </c>
      <c r="H16" s="127">
        <v>0</v>
      </c>
      <c r="I16" s="128">
        <f t="shared" si="0"/>
        <v>2500</v>
      </c>
      <c r="J16" s="133" t="s">
        <v>148</v>
      </c>
    </row>
    <row r="17" spans="1:10" s="134" customFormat="1" ht="48" customHeight="1" x14ac:dyDescent="0.25">
      <c r="A17" s="125">
        <v>401510472</v>
      </c>
      <c r="B17" s="114" t="s">
        <v>142</v>
      </c>
      <c r="C17" s="125" t="s">
        <v>143</v>
      </c>
      <c r="D17" s="129" t="s">
        <v>144</v>
      </c>
      <c r="E17" s="117">
        <v>45362</v>
      </c>
      <c r="F17" s="116">
        <v>256276.72</v>
      </c>
      <c r="G17" s="122">
        <v>46022</v>
      </c>
      <c r="H17" s="127">
        <v>0</v>
      </c>
      <c r="I17" s="128">
        <f t="shared" si="0"/>
        <v>256276.72</v>
      </c>
      <c r="J17" s="133" t="s">
        <v>149</v>
      </c>
    </row>
    <row r="18" spans="1:10" s="134" customFormat="1" ht="48" customHeight="1" x14ac:dyDescent="0.25">
      <c r="A18" s="125">
        <v>101503939</v>
      </c>
      <c r="B18" s="112" t="s">
        <v>145</v>
      </c>
      <c r="C18" s="135" t="s">
        <v>146</v>
      </c>
      <c r="D18" s="129" t="s">
        <v>147</v>
      </c>
      <c r="E18" s="117">
        <v>45547</v>
      </c>
      <c r="F18" s="116">
        <v>27000</v>
      </c>
      <c r="G18" s="122">
        <v>46022</v>
      </c>
      <c r="H18" s="127">
        <v>0</v>
      </c>
      <c r="I18" s="128">
        <f>+F18</f>
        <v>27000</v>
      </c>
      <c r="J18" s="133" t="s">
        <v>148</v>
      </c>
    </row>
    <row r="19" spans="1:10" s="78" customFormat="1" ht="21" customHeight="1" thickBot="1" x14ac:dyDescent="0.4">
      <c r="A19" s="161" t="s">
        <v>13</v>
      </c>
      <c r="B19" s="162"/>
      <c r="C19" s="162"/>
      <c r="D19" s="162"/>
      <c r="E19" s="163"/>
      <c r="F19" s="90">
        <f>SUM(F13:F18)</f>
        <v>377910.2</v>
      </c>
      <c r="G19" s="90"/>
      <c r="H19" s="91"/>
      <c r="I19" s="92">
        <f>SUM(I13:I18)</f>
        <v>377910.2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58"/>
      <c r="B21" s="158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58"/>
      <c r="B22" s="158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58"/>
      <c r="B23" s="158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66" t="s">
        <v>43</v>
      </c>
      <c r="B25" s="166"/>
      <c r="C25" s="102"/>
      <c r="D25" s="167" t="s">
        <v>131</v>
      </c>
      <c r="E25" s="167"/>
      <c r="F25" s="59"/>
      <c r="G25" s="59"/>
      <c r="H25" s="167" t="s">
        <v>132</v>
      </c>
      <c r="I25" s="167"/>
      <c r="J25" s="60"/>
    </row>
    <row r="26" spans="1:10" s="78" customFormat="1" ht="21" customHeight="1" x14ac:dyDescent="0.35">
      <c r="A26" s="168" t="s">
        <v>42</v>
      </c>
      <c r="B26" s="168"/>
      <c r="C26" s="102"/>
      <c r="D26" s="168" t="s">
        <v>44</v>
      </c>
      <c r="E26" s="168"/>
      <c r="G26" s="59"/>
      <c r="H26" s="168" t="s">
        <v>47</v>
      </c>
      <c r="I26" s="168"/>
      <c r="J26" s="59"/>
    </row>
    <row r="27" spans="1:10" s="78" customFormat="1" ht="21" customHeight="1" x14ac:dyDescent="0.35">
      <c r="A27" s="164"/>
      <c r="B27" s="164"/>
      <c r="C27" s="102"/>
      <c r="D27" s="164"/>
      <c r="E27" s="164"/>
      <c r="G27" s="59"/>
      <c r="H27" s="164"/>
      <c r="I27" s="164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65"/>
      <c r="I28" s="164"/>
      <c r="J28" s="164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4"/>
  <sheetViews>
    <sheetView showGridLines="0" view="pageBreakPreview" zoomScale="50" zoomScaleNormal="70" zoomScaleSheetLayoutView="50" workbookViewId="0">
      <selection activeCell="C12" sqref="C12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6"/>
      <c r="C6" s="63"/>
      <c r="D6" s="136"/>
      <c r="E6" s="136"/>
      <c r="F6" s="136"/>
      <c r="G6" s="136"/>
      <c r="H6" s="136"/>
      <c r="I6" s="136"/>
      <c r="J6" s="136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45626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79" t="s">
        <v>99</v>
      </c>
      <c r="B13" s="82" t="s">
        <v>100</v>
      </c>
      <c r="C13" s="70" t="s">
        <v>101</v>
      </c>
      <c r="D13" s="71" t="s">
        <v>102</v>
      </c>
      <c r="E13" s="81">
        <v>45411</v>
      </c>
      <c r="F13" s="73">
        <v>217067.75</v>
      </c>
      <c r="G13" s="74">
        <v>45657</v>
      </c>
      <c r="H13" s="75">
        <v>0</v>
      </c>
      <c r="I13" s="76">
        <f>+F13</f>
        <v>217067.75</v>
      </c>
      <c r="J13" s="110" t="s">
        <v>107</v>
      </c>
    </row>
    <row r="14" spans="1:10" s="78" customFormat="1" ht="21" customHeight="1" thickBot="1" x14ac:dyDescent="0.4">
      <c r="A14" s="161" t="s">
        <v>13</v>
      </c>
      <c r="B14" s="162"/>
      <c r="C14" s="162"/>
      <c r="D14" s="162"/>
      <c r="E14" s="163"/>
      <c r="F14" s="90">
        <f>SUM(F13:F13)</f>
        <v>217067.75</v>
      </c>
      <c r="G14" s="90"/>
      <c r="H14" s="91"/>
      <c r="I14" s="92">
        <f>SUM(I13:I13)</f>
        <v>217067.75</v>
      </c>
      <c r="J14" s="93"/>
    </row>
    <row r="15" spans="1:10" s="78" customFormat="1" ht="21" customHeight="1" x14ac:dyDescent="0.35">
      <c r="A15" s="94"/>
      <c r="B15" s="95"/>
      <c r="C15" s="96"/>
      <c r="D15" s="95"/>
      <c r="E15" s="95"/>
      <c r="F15" s="97" t="s">
        <v>14</v>
      </c>
      <c r="G15" s="97"/>
      <c r="H15" s="98"/>
      <c r="I15" s="98"/>
      <c r="J15" s="98"/>
    </row>
    <row r="16" spans="1:10" s="78" customFormat="1" ht="21" customHeight="1" x14ac:dyDescent="0.35">
      <c r="A16" s="158"/>
      <c r="B16" s="158"/>
      <c r="C16" s="64"/>
      <c r="D16" s="60"/>
      <c r="E16" s="60"/>
      <c r="F16" s="99"/>
      <c r="G16" s="99"/>
      <c r="H16" s="59"/>
      <c r="I16" s="59"/>
      <c r="J16" s="59"/>
    </row>
    <row r="17" spans="1:10" s="78" customFormat="1" ht="21" customHeight="1" x14ac:dyDescent="0.35">
      <c r="A17" s="158"/>
      <c r="B17" s="158"/>
      <c r="C17" s="100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58"/>
      <c r="B18" s="158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1"/>
      <c r="B19" s="101"/>
      <c r="C19" s="100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166" t="s">
        <v>43</v>
      </c>
      <c r="B20" s="166"/>
      <c r="C20" s="102"/>
      <c r="D20" s="167" t="s">
        <v>131</v>
      </c>
      <c r="E20" s="167"/>
      <c r="F20" s="59"/>
      <c r="G20" s="59"/>
      <c r="H20" s="167" t="s">
        <v>132</v>
      </c>
      <c r="I20" s="167"/>
      <c r="J20" s="60"/>
    </row>
    <row r="21" spans="1:10" s="78" customFormat="1" ht="21" customHeight="1" x14ac:dyDescent="0.35">
      <c r="A21" s="168" t="s">
        <v>42</v>
      </c>
      <c r="B21" s="168"/>
      <c r="C21" s="102"/>
      <c r="D21" s="168" t="s">
        <v>44</v>
      </c>
      <c r="E21" s="168"/>
      <c r="G21" s="59"/>
      <c r="H21" s="168" t="s">
        <v>47</v>
      </c>
      <c r="I21" s="168"/>
      <c r="J21" s="59"/>
    </row>
    <row r="22" spans="1:10" s="78" customFormat="1" ht="21" customHeight="1" x14ac:dyDescent="0.35">
      <c r="A22" s="164"/>
      <c r="B22" s="164"/>
      <c r="C22" s="102"/>
      <c r="D22" s="164"/>
      <c r="E22" s="164"/>
      <c r="G22" s="59"/>
      <c r="H22" s="164"/>
      <c r="I22" s="164"/>
      <c r="J22" s="59"/>
    </row>
    <row r="23" spans="1:10" s="78" customFormat="1" ht="21" customHeight="1" x14ac:dyDescent="0.35">
      <c r="A23" s="103"/>
      <c r="B23" s="60"/>
      <c r="C23" s="64"/>
      <c r="D23" s="60"/>
      <c r="E23" s="60"/>
      <c r="F23" s="60"/>
      <c r="G23" s="60"/>
      <c r="H23" s="165"/>
      <c r="I23" s="164"/>
      <c r="J23" s="164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3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10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5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8" customFormat="1" ht="18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  <c r="K137" s="106"/>
    </row>
    <row r="138" spans="1:11" s="98" customForma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7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  <mergeCell ref="A16:B18"/>
    <mergeCell ref="A7:J7"/>
    <mergeCell ref="A8:J8"/>
    <mergeCell ref="A9:J9"/>
    <mergeCell ref="A10:J10"/>
    <mergeCell ref="A14:E14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6"/>
  <sheetViews>
    <sheetView showGridLines="0" view="pageBreakPreview" topLeftCell="A7" zoomScale="50" zoomScaleNormal="70" zoomScaleSheetLayoutView="50" workbookViewId="0">
      <selection activeCell="B15" sqref="B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7"/>
      <c r="C6" s="63"/>
      <c r="D6" s="137"/>
      <c r="E6" s="137"/>
      <c r="F6" s="137"/>
      <c r="G6" s="137"/>
      <c r="H6" s="137"/>
      <c r="I6" s="137"/>
      <c r="J6" s="137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45656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9">
        <v>402002364</v>
      </c>
      <c r="B13" s="112" t="s">
        <v>156</v>
      </c>
      <c r="C13" s="120" t="s">
        <v>68</v>
      </c>
      <c r="D13" s="129" t="s">
        <v>157</v>
      </c>
      <c r="E13" s="117">
        <v>45567</v>
      </c>
      <c r="F13" s="116">
        <v>7520</v>
      </c>
      <c r="G13" s="122">
        <v>46022</v>
      </c>
      <c r="H13" s="127">
        <v>0</v>
      </c>
      <c r="I13" s="128">
        <f t="shared" ref="I13" si="0">+F13</f>
        <v>7520</v>
      </c>
      <c r="J13" s="133" t="s">
        <v>93</v>
      </c>
    </row>
    <row r="14" spans="1:10" s="59" customFormat="1" ht="77.25" customHeight="1" x14ac:dyDescent="0.35">
      <c r="A14" s="139">
        <v>130378632</v>
      </c>
      <c r="B14" s="112" t="s">
        <v>153</v>
      </c>
      <c r="C14" s="140" t="s">
        <v>154</v>
      </c>
      <c r="D14" s="129" t="s">
        <v>155</v>
      </c>
      <c r="E14" s="117">
        <v>45625</v>
      </c>
      <c r="F14" s="116">
        <v>451859.99</v>
      </c>
      <c r="G14" s="122">
        <v>46022</v>
      </c>
      <c r="H14" s="127">
        <v>0</v>
      </c>
      <c r="I14" s="128">
        <f t="shared" ref="I14" si="1">+F14</f>
        <v>451859.99</v>
      </c>
      <c r="J14" s="133" t="s">
        <v>93</v>
      </c>
    </row>
    <row r="15" spans="1:10" s="78" customFormat="1" ht="78" customHeight="1" x14ac:dyDescent="0.25">
      <c r="A15" s="139">
        <v>101503939</v>
      </c>
      <c r="B15" s="112" t="s">
        <v>150</v>
      </c>
      <c r="C15" s="120" t="s">
        <v>151</v>
      </c>
      <c r="D15" s="129" t="s">
        <v>152</v>
      </c>
      <c r="E15" s="117">
        <v>45596</v>
      </c>
      <c r="F15" s="116">
        <v>27000</v>
      </c>
      <c r="G15" s="122">
        <v>46022</v>
      </c>
      <c r="H15" s="127">
        <v>0</v>
      </c>
      <c r="I15" s="128">
        <f t="shared" ref="I15" si="2">+F15</f>
        <v>27000</v>
      </c>
      <c r="J15" s="133" t="s">
        <v>93</v>
      </c>
    </row>
    <row r="16" spans="1:10" s="78" customFormat="1" ht="21" customHeight="1" thickBot="1" x14ac:dyDescent="0.4">
      <c r="A16" s="161" t="s">
        <v>13</v>
      </c>
      <c r="B16" s="162"/>
      <c r="C16" s="162"/>
      <c r="D16" s="162"/>
      <c r="E16" s="163"/>
      <c r="F16" s="90">
        <f>SUM(F13:F15)</f>
        <v>486379.99</v>
      </c>
      <c r="G16" s="90"/>
      <c r="H16" s="91"/>
      <c r="I16" s="92">
        <f>SUM(I13:I15)</f>
        <v>486379.99</v>
      </c>
      <c r="J16" s="93"/>
    </row>
    <row r="17" spans="1:10" s="78" customFormat="1" ht="21" customHeight="1" x14ac:dyDescent="0.35">
      <c r="A17" s="94"/>
      <c r="B17" s="95"/>
      <c r="C17" s="96"/>
      <c r="D17" s="95"/>
      <c r="E17" s="95"/>
      <c r="F17" s="97" t="s">
        <v>14</v>
      </c>
      <c r="G17" s="97"/>
      <c r="H17" s="98"/>
      <c r="I17" s="98"/>
      <c r="J17" s="98"/>
    </row>
    <row r="18" spans="1:10" s="78" customFormat="1" ht="21" customHeight="1" x14ac:dyDescent="0.35">
      <c r="A18" s="158"/>
      <c r="B18" s="158"/>
      <c r="C18" s="64"/>
      <c r="D18" s="60"/>
      <c r="E18" s="60"/>
      <c r="F18" s="99"/>
      <c r="G18" s="99"/>
      <c r="H18" s="59"/>
      <c r="I18" s="59"/>
      <c r="J18" s="59"/>
    </row>
    <row r="19" spans="1:10" s="78" customFormat="1" ht="21" customHeight="1" x14ac:dyDescent="0.35">
      <c r="A19" s="158"/>
      <c r="B19" s="158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58"/>
      <c r="B20" s="158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01"/>
      <c r="B21" s="101"/>
      <c r="C21" s="100"/>
      <c r="D21" s="60"/>
      <c r="E21" s="60"/>
      <c r="F21" s="60"/>
      <c r="G21" s="60"/>
      <c r="H21" s="60"/>
      <c r="I21" s="60"/>
      <c r="J21" s="60"/>
    </row>
    <row r="22" spans="1:10" s="78" customFormat="1" ht="21" customHeight="1" x14ac:dyDescent="0.35">
      <c r="A22" s="166" t="s">
        <v>43</v>
      </c>
      <c r="B22" s="166"/>
      <c r="C22" s="102"/>
      <c r="D22" s="167" t="s">
        <v>131</v>
      </c>
      <c r="E22" s="167"/>
      <c r="F22" s="59"/>
      <c r="G22" s="59"/>
      <c r="H22" s="167" t="s">
        <v>132</v>
      </c>
      <c r="I22" s="167"/>
      <c r="J22" s="60"/>
    </row>
    <row r="23" spans="1:10" s="78" customFormat="1" ht="21" customHeight="1" x14ac:dyDescent="0.35">
      <c r="A23" s="168" t="s">
        <v>42</v>
      </c>
      <c r="B23" s="168"/>
      <c r="C23" s="102"/>
      <c r="D23" s="168" t="s">
        <v>44</v>
      </c>
      <c r="E23" s="168"/>
      <c r="G23" s="59"/>
      <c r="H23" s="168" t="s">
        <v>47</v>
      </c>
      <c r="I23" s="168"/>
      <c r="J23" s="59"/>
    </row>
    <row r="24" spans="1:10" s="78" customFormat="1" ht="21" customHeight="1" x14ac:dyDescent="0.35">
      <c r="A24" s="164"/>
      <c r="B24" s="164"/>
      <c r="C24" s="102"/>
      <c r="D24" s="164"/>
      <c r="E24" s="164"/>
      <c r="G24" s="59"/>
      <c r="H24" s="164"/>
      <c r="I24" s="164"/>
      <c r="J24" s="59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165"/>
      <c r="I25" s="164"/>
      <c r="J25" s="164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60"/>
      <c r="E27" s="60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104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39.7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2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8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3.7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5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6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9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2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5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4.75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98" customFormat="1" ht="18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  <c r="K139" s="106"/>
    </row>
    <row r="140" spans="1:11" s="98" customForma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60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98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ht="16.5" customHeigh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107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ht="18.75" customHeigh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</sheetData>
  <mergeCells count="16">
    <mergeCell ref="A24:B24"/>
    <mergeCell ref="D24:E24"/>
    <mergeCell ref="H24:I24"/>
    <mergeCell ref="H25:J25"/>
    <mergeCell ref="A22:B22"/>
    <mergeCell ref="D22:E22"/>
    <mergeCell ref="H22:I22"/>
    <mergeCell ref="A23:B23"/>
    <mergeCell ref="D23:E23"/>
    <mergeCell ref="H23:I23"/>
    <mergeCell ref="A18:B20"/>
    <mergeCell ref="A7:J7"/>
    <mergeCell ref="A8:J8"/>
    <mergeCell ref="A9:J9"/>
    <mergeCell ref="A10:J10"/>
    <mergeCell ref="A16:E16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5:K265"/>
  <sheetViews>
    <sheetView showGridLines="0" tabSelected="1" view="pageBreakPreview" topLeftCell="A7" zoomScale="50" zoomScaleNormal="70" zoomScaleSheetLayoutView="50" workbookViewId="0">
      <selection activeCell="A15" sqref="A15:XF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8"/>
      <c r="C6" s="63"/>
      <c r="D6" s="138"/>
      <c r="E6" s="138"/>
      <c r="F6" s="138"/>
      <c r="G6" s="138"/>
      <c r="H6" s="138"/>
      <c r="I6" s="138"/>
      <c r="J6" s="138"/>
    </row>
    <row r="7" spans="1:10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x14ac:dyDescent="0.35">
      <c r="A8" s="159" t="s">
        <v>1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x14ac:dyDescent="0.35">
      <c r="A9" s="160">
        <v>45688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35">
      <c r="A10" s="160" t="s">
        <v>2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9">
        <v>101060702</v>
      </c>
      <c r="B13" s="114" t="s">
        <v>158</v>
      </c>
      <c r="C13" s="140" t="s">
        <v>159</v>
      </c>
      <c r="D13" s="126" t="s">
        <v>160</v>
      </c>
      <c r="E13" s="117">
        <v>45638</v>
      </c>
      <c r="F13" s="116">
        <v>1725.79</v>
      </c>
      <c r="G13" s="117">
        <v>45657</v>
      </c>
      <c r="H13" s="127">
        <v>0</v>
      </c>
      <c r="I13" s="128">
        <f t="shared" ref="I13" si="0">+F13</f>
        <v>1725.79</v>
      </c>
      <c r="J13" s="126" t="s">
        <v>161</v>
      </c>
    </row>
    <row r="14" spans="1:10" s="59" customFormat="1" ht="77.25" customHeight="1" x14ac:dyDescent="0.35">
      <c r="A14" s="139"/>
      <c r="B14" s="112"/>
      <c r="C14" s="140"/>
      <c r="D14" s="126"/>
      <c r="E14" s="117"/>
      <c r="F14" s="116"/>
      <c r="G14" s="122"/>
      <c r="H14" s="127"/>
      <c r="I14" s="128"/>
      <c r="J14" s="133"/>
    </row>
    <row r="15" spans="1:10" s="78" customFormat="1" ht="21" customHeight="1" thickBot="1" x14ac:dyDescent="0.4">
      <c r="A15" s="161" t="s">
        <v>13</v>
      </c>
      <c r="B15" s="162"/>
      <c r="C15" s="162"/>
      <c r="D15" s="162"/>
      <c r="E15" s="163"/>
      <c r="F15" s="90">
        <f>SUM(F13:F14)</f>
        <v>1725.79</v>
      </c>
      <c r="G15" s="90"/>
      <c r="H15" s="91"/>
      <c r="I15" s="92">
        <f>SUM(I13:I14)</f>
        <v>1725.79</v>
      </c>
      <c r="J15" s="93"/>
    </row>
    <row r="16" spans="1:10" s="78" customFormat="1" ht="21" customHeight="1" x14ac:dyDescent="0.35">
      <c r="A16" s="94"/>
      <c r="B16" s="95"/>
      <c r="C16" s="96"/>
      <c r="D16" s="95"/>
      <c r="E16" s="95"/>
      <c r="F16" s="97" t="s">
        <v>14</v>
      </c>
      <c r="G16" s="97"/>
      <c r="H16" s="98"/>
      <c r="I16" s="98"/>
      <c r="J16" s="98"/>
    </row>
    <row r="17" spans="1:10" s="78" customFormat="1" ht="21" customHeight="1" x14ac:dyDescent="0.35">
      <c r="A17" s="158"/>
      <c r="B17" s="158"/>
      <c r="C17" s="64"/>
      <c r="D17" s="60"/>
      <c r="E17" s="60"/>
      <c r="F17" s="99"/>
      <c r="G17" s="99"/>
      <c r="H17" s="59"/>
      <c r="I17" s="59"/>
      <c r="J17" s="59"/>
    </row>
    <row r="18" spans="1:10" s="78" customFormat="1" ht="21" customHeight="1" x14ac:dyDescent="0.35">
      <c r="A18" s="158"/>
      <c r="B18" s="158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58"/>
      <c r="B19" s="158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01"/>
      <c r="B20" s="101"/>
      <c r="C20" s="100"/>
      <c r="D20" s="60"/>
      <c r="E20" s="60"/>
      <c r="F20" s="60"/>
      <c r="G20" s="60"/>
      <c r="H20" s="60"/>
      <c r="I20" s="60"/>
      <c r="J20" s="60"/>
    </row>
    <row r="21" spans="1:10" s="78" customFormat="1" ht="21" customHeight="1" x14ac:dyDescent="0.35">
      <c r="A21" s="166" t="s">
        <v>43</v>
      </c>
      <c r="B21" s="166"/>
      <c r="C21" s="102"/>
      <c r="D21" s="167" t="s">
        <v>131</v>
      </c>
      <c r="E21" s="167"/>
      <c r="F21" s="59"/>
      <c r="G21" s="59"/>
      <c r="H21" s="167" t="s">
        <v>132</v>
      </c>
      <c r="I21" s="167"/>
      <c r="J21" s="60"/>
    </row>
    <row r="22" spans="1:10" s="78" customFormat="1" ht="21" customHeight="1" x14ac:dyDescent="0.35">
      <c r="A22" s="168" t="s">
        <v>42</v>
      </c>
      <c r="B22" s="168"/>
      <c r="C22" s="102"/>
      <c r="D22" s="168" t="s">
        <v>44</v>
      </c>
      <c r="E22" s="168"/>
      <c r="G22" s="59"/>
      <c r="H22" s="168" t="s">
        <v>47</v>
      </c>
      <c r="I22" s="168"/>
      <c r="J22" s="59"/>
    </row>
    <row r="23" spans="1:10" s="78" customFormat="1" ht="21" customHeight="1" x14ac:dyDescent="0.35">
      <c r="A23" s="164"/>
      <c r="B23" s="164"/>
      <c r="C23" s="102"/>
      <c r="D23" s="164"/>
      <c r="E23" s="164"/>
      <c r="G23" s="59"/>
      <c r="H23" s="164"/>
      <c r="I23" s="164"/>
      <c r="J23" s="59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165"/>
      <c r="I24" s="164"/>
      <c r="J24" s="164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60"/>
      <c r="E26" s="60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104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39.7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2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8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3.7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5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6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9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2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5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4.75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98" customFormat="1" ht="18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  <c r="K138" s="106"/>
    </row>
    <row r="139" spans="1:11" s="98" customForma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60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ht="16.5" customHeigh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107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ht="18.75" customHeigh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</sheetData>
  <mergeCells count="16">
    <mergeCell ref="A17:B19"/>
    <mergeCell ref="A7:J7"/>
    <mergeCell ref="A8:J8"/>
    <mergeCell ref="A9:J9"/>
    <mergeCell ref="A10:J10"/>
    <mergeCell ref="A15:E15"/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2024</vt:lpstr>
      <vt:lpstr>FEBRERO 2024</vt:lpstr>
      <vt:lpstr>MARZO 2024 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'ABRIL 2024'!Área_de_impresión</vt:lpstr>
      <vt:lpstr>'AGOSTO 2024'!Área_de_impresión</vt:lpstr>
      <vt:lpstr>'DICIEMBRE 2024'!Área_de_impresión</vt:lpstr>
      <vt:lpstr>'ENERO 2024'!Área_de_impresión</vt:lpstr>
      <vt:lpstr>'ENERO 2025'!Área_de_impresión</vt:lpstr>
      <vt:lpstr>'FEBRERO 2024'!Área_de_impresión</vt:lpstr>
      <vt:lpstr>'JULIO 2024'!Área_de_impresión</vt:lpstr>
      <vt:lpstr>'JUNIO 2024'!Área_de_impresión</vt:lpstr>
      <vt:lpstr>'MARZO 2024 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'AGOSTO 2024'!Títulos_a_imprimir</vt:lpstr>
      <vt:lpstr>'DICIEMBRE 2024'!Títulos_a_imprimir</vt:lpstr>
      <vt:lpstr>'ENERO 2024'!Títulos_a_imprimir</vt:lpstr>
      <vt:lpstr>'ENERO 2025'!Títulos_a_imprimir</vt:lpstr>
      <vt:lpstr>'FEBRERO 2024'!Títulos_a_imprimir</vt:lpstr>
      <vt:lpstr>'JULIO 2024'!Títulos_a_imprimir</vt:lpstr>
      <vt:lpstr>'JUNIO 2024'!Títulos_a_imprimir</vt:lpstr>
      <vt:lpstr>'MARZO 2024 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IDECOOP-CONTABILIDAD</cp:lastModifiedBy>
  <cp:lastPrinted>2025-01-08T13:13:45Z</cp:lastPrinted>
  <dcterms:created xsi:type="dcterms:W3CDTF">2024-01-11T19:51:05Z</dcterms:created>
  <dcterms:modified xsi:type="dcterms:W3CDTF">2025-02-11T17:58:09Z</dcterms:modified>
</cp:coreProperties>
</file>