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"/>
    </mc:Choice>
  </mc:AlternateContent>
  <bookViews>
    <workbookView xWindow="0" yWindow="0" windowWidth="19860" windowHeight="5985" firstSheet="12" activeTab="12"/>
  </bookViews>
  <sheets>
    <sheet name="ENERO 2024" sheetId="1" state="hidden" r:id="rId1"/>
    <sheet name="FEBRERO 2024" sheetId="2" state="hidden" r:id="rId2"/>
    <sheet name="MARZO 2024 " sheetId="3" state="hidden" r:id="rId3"/>
    <sheet name="ABRIL 2024" sheetId="4" state="hidden" r:id="rId4"/>
    <sheet name="MAYO 2024" sheetId="5" state="hidden" r:id="rId5"/>
    <sheet name="JUNIO 2024" sheetId="6" state="hidden" r:id="rId6"/>
    <sheet name="JULIO 2024" sheetId="7" state="hidden" r:id="rId7"/>
    <sheet name="AGOSTO 2024" sheetId="8" state="hidden" r:id="rId8"/>
    <sheet name="SEPTIEMBRE 2024" sheetId="9" state="hidden" r:id="rId9"/>
    <sheet name="OCTUBRE 2024" sheetId="10" state="hidden" r:id="rId10"/>
    <sheet name="NOVIEMBRE 2024" sheetId="12" state="hidden" r:id="rId11"/>
    <sheet name="DICIEMBRE 2024" sheetId="13" state="hidden" r:id="rId12"/>
    <sheet name="FEBRERO 2025" sheetId="15" r:id="rId13"/>
  </sheets>
  <definedNames>
    <definedName name="_xlnm._FilterDatabase" localSheetId="3" hidden="1">'ABRIL 2024'!$A$12:$J$23</definedName>
    <definedName name="_xlnm._FilterDatabase" localSheetId="7" hidden="1">'AGOSTO 2024'!$A$12:$J$20</definedName>
    <definedName name="_xlnm._FilterDatabase" localSheetId="11" hidden="1">'DICIEMBRE 2024'!$A$12:$J$17</definedName>
    <definedName name="_xlnm._FilterDatabase" localSheetId="0" hidden="1">'ENERO 2024'!$A$12:$J$23</definedName>
    <definedName name="_xlnm._FilterDatabase" localSheetId="1" hidden="1">'FEBRERO 2024'!$A$12:$J$18</definedName>
    <definedName name="_xlnm._FilterDatabase" localSheetId="12" hidden="1">'FEBRERO 2025'!$A$12:$J$51</definedName>
    <definedName name="_xlnm._FilterDatabase" localSheetId="6" hidden="1">'JULIO 2024'!$A$12:$J$19</definedName>
    <definedName name="_xlnm._FilterDatabase" localSheetId="5" hidden="1">'JUNIO 2024'!$A$12:$J$21</definedName>
    <definedName name="_xlnm._FilterDatabase" localSheetId="2" hidden="1">'MARZO 2024 '!$A$12:$J$20</definedName>
    <definedName name="_xlnm._FilterDatabase" localSheetId="4" hidden="1">'MAYO 2024'!$A$12:$J$18</definedName>
    <definedName name="_xlnm._FilterDatabase" localSheetId="10" hidden="1">'NOVIEMBRE 2024'!$A$12:$J$15</definedName>
    <definedName name="_xlnm._FilterDatabase" localSheetId="9" hidden="1">'OCTUBRE 2024'!$A$12:$J$20</definedName>
    <definedName name="_xlnm._FilterDatabase" localSheetId="8" hidden="1">'SEPTIEMBRE 2024'!$A$12:$J$16</definedName>
    <definedName name="_xlnm.Print_Area" localSheetId="3">'ABRIL 2024'!$A$1:$J$31</definedName>
    <definedName name="_xlnm.Print_Area" localSheetId="7">'AGOSTO 2024'!$A$1:$J$28</definedName>
    <definedName name="_xlnm.Print_Area" localSheetId="11">'DICIEMBRE 2024'!$A$1:$J$25</definedName>
    <definedName name="_xlnm.Print_Area" localSheetId="0">'ENERO 2024'!$A$1:$J$31</definedName>
    <definedName name="_xlnm.Print_Area" localSheetId="1">'FEBRERO 2024'!$A$1:$J$26</definedName>
    <definedName name="_xlnm.Print_Area" localSheetId="12">'FEBRERO 2025'!$A$1:$J$59</definedName>
    <definedName name="_xlnm.Print_Area" localSheetId="6">'JULIO 2024'!$A$1:$J$27</definedName>
    <definedName name="_xlnm.Print_Area" localSheetId="5">'JUNIO 2024'!$A$1:$J$29</definedName>
    <definedName name="_xlnm.Print_Area" localSheetId="2">'MARZO 2024 '!$A$1:$J$28</definedName>
    <definedName name="_xlnm.Print_Area" localSheetId="4">'MAYO 2024'!$A$1:$J$26</definedName>
    <definedName name="_xlnm.Print_Area" localSheetId="10">'NOVIEMBRE 2024'!$A$1:$J$23</definedName>
    <definedName name="_xlnm.Print_Area" localSheetId="9">'OCTUBRE 2024'!$A$1:$J$28</definedName>
    <definedName name="_xlnm.Print_Area" localSheetId="8">'SEPTIEMBRE 2024'!$A$1:$J$24</definedName>
    <definedName name="_xlnm.Print_Titles" localSheetId="3">'ABRIL 2024'!$1:$12</definedName>
    <definedName name="_xlnm.Print_Titles" localSheetId="7">'AGOSTO 2024'!$1:$12</definedName>
    <definedName name="_xlnm.Print_Titles" localSheetId="11">'DICIEMBRE 2024'!$1:$12</definedName>
    <definedName name="_xlnm.Print_Titles" localSheetId="0">'ENERO 2024'!$1:$12</definedName>
    <definedName name="_xlnm.Print_Titles" localSheetId="1">'FEBRERO 2024'!$1:$12</definedName>
    <definedName name="_xlnm.Print_Titles" localSheetId="12">'FEBRERO 2025'!$1:$12</definedName>
    <definedName name="_xlnm.Print_Titles" localSheetId="6">'JULIO 2024'!$1:$12</definedName>
    <definedName name="_xlnm.Print_Titles" localSheetId="5">'JUNIO 2024'!$1:$12</definedName>
    <definedName name="_xlnm.Print_Titles" localSheetId="2">'MARZO 2024 '!$1:$12</definedName>
    <definedName name="_xlnm.Print_Titles" localSheetId="4">'MAYO 2024'!$1:$12</definedName>
    <definedName name="_xlnm.Print_Titles" localSheetId="10">'NOVIEMBRE 2024'!$1:$12</definedName>
    <definedName name="_xlnm.Print_Titles" localSheetId="9">'OCTUBRE 2024'!$1:$12</definedName>
    <definedName name="_xlnm.Print_Titles" localSheetId="8">'SEPTIEMBRE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5" l="1"/>
  <c r="I49" i="15"/>
  <c r="I48" i="15"/>
  <c r="I47" i="15"/>
  <c r="I4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50" i="15" l="1"/>
  <c r="I16" i="13" l="1"/>
  <c r="F16" i="13"/>
  <c r="I13" i="13"/>
  <c r="I14" i="13"/>
  <c r="I15" i="13"/>
  <c r="I13" i="12" l="1"/>
  <c r="I14" i="12" s="1"/>
  <c r="F14" i="12"/>
  <c r="F19" i="10" l="1"/>
  <c r="I18" i="10"/>
  <c r="I17" i="10"/>
  <c r="I16" i="10"/>
  <c r="I15" i="10"/>
  <c r="I14" i="10"/>
  <c r="I13" i="10"/>
  <c r="G13" i="9"/>
  <c r="H13" i="9"/>
  <c r="I19" i="10" l="1"/>
  <c r="F15" i="9"/>
  <c r="I14" i="9"/>
  <c r="I15" i="9" s="1"/>
  <c r="F19" i="8" l="1"/>
  <c r="I17" i="8" l="1"/>
  <c r="I16" i="8"/>
  <c r="I15" i="8"/>
  <c r="I14" i="8"/>
  <c r="I13" i="8"/>
  <c r="I18" i="8" l="1"/>
  <c r="I19" i="8" s="1"/>
  <c r="I16" i="7" l="1"/>
  <c r="I14" i="7" l="1"/>
  <c r="I15" i="7"/>
  <c r="I13" i="7"/>
  <c r="F18" i="7"/>
  <c r="I17" i="7"/>
  <c r="I18" i="7" l="1"/>
  <c r="F20" i="6"/>
  <c r="I17" i="6"/>
  <c r="I16" i="6" l="1"/>
  <c r="I15" i="6"/>
  <c r="I19" i="6" l="1"/>
  <c r="I18" i="6"/>
  <c r="I14" i="6"/>
  <c r="I13" i="6"/>
  <c r="I20" i="6" l="1"/>
  <c r="F17" i="5"/>
  <c r="I15" i="5" l="1"/>
  <c r="I14" i="5"/>
  <c r="I13" i="5"/>
  <c r="I16" i="5"/>
  <c r="I17" i="5" l="1"/>
  <c r="I20" i="4"/>
  <c r="I17" i="4"/>
  <c r="I18" i="4"/>
  <c r="I19" i="4"/>
  <c r="I21" i="4"/>
  <c r="I13" i="4"/>
  <c r="I14" i="4"/>
  <c r="I15" i="4"/>
  <c r="I16" i="4"/>
  <c r="F22" i="4"/>
  <c r="I22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<sst xmlns="http://schemas.openxmlformats.org/spreadsheetml/2006/main" count="644" uniqueCount="235">
  <si>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</si>
  <si>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</si>
  <si>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</si>
  <si>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</si>
  <si>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</si>
  <si>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</si>
  <si>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</si>
  <si>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</si>
  <si>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</si>
  <si>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</si>
  <si>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</si>
  <si>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</si>
  <si>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</si>
  <si>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</si>
  <si>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</si>
  <si>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</si>
  <si>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</si>
  <si>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</si>
  <si>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</si>
  <si>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</si>
  <si>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</si>
  <si>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</si>
  <si>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</si>
  <si>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</si>
  <si>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</si>
  <si>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</si>
  <si>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</si>
  <si>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</si>
  <si>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</si>
  <si>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</si>
  <si>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</si>
  <si>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</si>
  <si>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</si>
  <si>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</si>
  <si>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</si>
  <si>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</si>
  <si>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</si>
  <si>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</si>
  <si>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</si>
  <si>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</si>
  <si>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</si>
  <si>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</si>
  <si>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</si>
  <si>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</si>
  <si>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</si>
  <si>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</si>
  <si>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</si>
  <si>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</si>
  <si>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</si>
  <si>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</si>
  <si>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</si>
  <si>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</si>
  <si>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</si>
  <si>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</si>
  <si>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</si>
  <si>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</si>
  <si>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</si>
  <si>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</si>
  <si>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</si>
  <si>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</si>
  <si>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</si>
  <si>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</si>
  <si>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</si>
  <si>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</si>
  <si>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</si>
  <si>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</si>
  <si>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</si>
  <si>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</si>
  <si>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</si>
  <si>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</si>
  <si>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</si>
  <si>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</si>
  <si>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</si>
  <si>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</si>
  <si>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</si>
  <si>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</si>
  <si>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</si>
  <si>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</si>
  <si>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</si>
  <si>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</si>
  <si>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</si>
  <si>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</si>
  <si>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AYUNTAMIENTO DE BARAHONA</t>
  </si>
  <si>
    <t xml:space="preserve">PAGO ASEO CORRESP.ENERO </t>
  </si>
  <si>
    <t>PAGO ASEO CORRESP.MARZO</t>
  </si>
  <si>
    <t>B1500001939</t>
  </si>
  <si>
    <t>B1500 01892</t>
  </si>
  <si>
    <t xml:space="preserve">LISTIN DIARIO </t>
  </si>
  <si>
    <t>B1500009371</t>
  </si>
  <si>
    <t xml:space="preserve">RENOVACION PERIODICO </t>
  </si>
  <si>
    <t>WATERLUX ENTERPRISES SRL</t>
  </si>
  <si>
    <t>ALMUERZO ADMINISTRATIVO</t>
  </si>
  <si>
    <t>B1500001272</t>
  </si>
  <si>
    <t>PAGADO</t>
  </si>
  <si>
    <t>B1500001280</t>
  </si>
  <si>
    <t>00117277269</t>
  </si>
  <si>
    <t>RAFAEL ZAPATA GONZALEZ</t>
  </si>
  <si>
    <t>PUBLICIDAD</t>
  </si>
  <si>
    <t>B1500000112</t>
  </si>
  <si>
    <t>01800361865</t>
  </si>
  <si>
    <t>ROSA MARGARITA PEREZ CEBALLOS</t>
  </si>
  <si>
    <t xml:space="preserve">ALQUILER DAJABON </t>
  </si>
  <si>
    <t>B1500000003</t>
  </si>
  <si>
    <t>00114116361</t>
  </si>
  <si>
    <t xml:space="preserve">BARBARA VICTORIA HERNANDEZ FRIAS </t>
  </si>
  <si>
    <t>SERVICIOS MODERADOR PARA CONFERENCIA</t>
  </si>
  <si>
    <t>B1500000001</t>
  </si>
  <si>
    <t>EN GESTION</t>
  </si>
  <si>
    <t xml:space="preserve">EDESUR </t>
  </si>
  <si>
    <t>B1500528752   B1500527945  B1500527315  B1500524062  B1500524775  B1500526379  B1500525965</t>
  </si>
  <si>
    <t>ECO PETROLEO DOMINICANA (ECOPETRODOM)</t>
  </si>
  <si>
    <t>TICKETS DE COMBUSTIBLES</t>
  </si>
  <si>
    <t>B1500002332</t>
  </si>
  <si>
    <t>MILDRED V.RAMOS RODRIGUEZ DE GOMEZ</t>
  </si>
  <si>
    <t xml:space="preserve">ALQUILER </t>
  </si>
  <si>
    <t>BS-0004872-2024</t>
  </si>
  <si>
    <t>SERPRONAL</t>
  </si>
  <si>
    <t xml:space="preserve">COMPRA DE AIRES ACONDICIONADOS </t>
  </si>
  <si>
    <t>B1500000185</t>
  </si>
  <si>
    <t>WARCO TECH</t>
  </si>
  <si>
    <t xml:space="preserve">COMPRA DE IMPRESORAS </t>
  </si>
  <si>
    <t>B1500000002</t>
  </si>
  <si>
    <t>CORPORACION ESTATAL DE RADIO Y TELEVISION</t>
  </si>
  <si>
    <t xml:space="preserve">B1500009022   B1500009014  B1500009002  </t>
  </si>
  <si>
    <t>B1500009061</t>
  </si>
  <si>
    <t>PENDIENTE</t>
  </si>
  <si>
    <t xml:space="preserve">GRUPO DIARIO LIBRE </t>
  </si>
  <si>
    <t>B1500002429</t>
  </si>
  <si>
    <t>AYUNTAMIENTO BARAHONA</t>
  </si>
  <si>
    <t xml:space="preserve">RECOGIDA DE BASURA </t>
  </si>
  <si>
    <t>B1500001986</t>
  </si>
  <si>
    <t xml:space="preserve">Licda. Bernarda Gómez </t>
  </si>
  <si>
    <t xml:space="preserve">Licda. Suanny Colon </t>
  </si>
  <si>
    <t>04700234067</t>
  </si>
  <si>
    <t xml:space="preserve">ALQUILER LA VEGA </t>
  </si>
  <si>
    <t>HUMANOS SEGUROS SA.</t>
  </si>
  <si>
    <t>SEGUROS DE PERSONAS</t>
  </si>
  <si>
    <t>E450000001488</t>
  </si>
  <si>
    <t>SEGURO NACIONAL DE SALUD</t>
  </si>
  <si>
    <t>B1500012506</t>
  </si>
  <si>
    <t>AYUNTAMIENTO MUNICIPAL BARAHONA</t>
  </si>
  <si>
    <t>B1500002061</t>
  </si>
  <si>
    <t xml:space="preserve">OFICINA DE COORDINACION PRESIDENCIAL </t>
  </si>
  <si>
    <t xml:space="preserve">VIAJE AL EXTERIOR </t>
  </si>
  <si>
    <t>OF-FCR-00001821</t>
  </si>
  <si>
    <t>AGUA PLANETA AZUL</t>
  </si>
  <si>
    <t xml:space="preserve">200 PAQUETES FARDOS DE AGUA </t>
  </si>
  <si>
    <t>E450000001271</t>
  </si>
  <si>
    <t>APROBADOS</t>
  </si>
  <si>
    <t xml:space="preserve">EN GESTION </t>
  </si>
  <si>
    <t xml:space="preserve">AGUA PLANETA AZUL </t>
  </si>
  <si>
    <t xml:space="preserve">16.9OZ 200 FARDOS DE AGUA </t>
  </si>
  <si>
    <t>E450000005152</t>
  </si>
  <si>
    <t>REFRICENTRO DIFOT</t>
  </si>
  <si>
    <t xml:space="preserve">Adquisicion de aires acondicionados para diferentes areas de la institucion </t>
  </si>
  <si>
    <t>B1500000160</t>
  </si>
  <si>
    <t>AYUNTAMIENTO DEL MUNICIPIO DE SANTIAGO</t>
  </si>
  <si>
    <t>B1500006867</t>
  </si>
  <si>
    <t xml:space="preserve">ALCALDIA DEL DISTRITO NACIONAL </t>
  </si>
  <si>
    <t>B1500058685</t>
  </si>
  <si>
    <t>B1500058710</t>
  </si>
  <si>
    <t>B1500006981</t>
  </si>
  <si>
    <t>B1500006916</t>
  </si>
  <si>
    <t>04400175511</t>
  </si>
  <si>
    <t xml:space="preserve">DEULIN E.JIMENEZ ZABALA </t>
  </si>
  <si>
    <t>ALQUILER REGIONAL DAJABON</t>
  </si>
  <si>
    <t>BS-0012994-2024</t>
  </si>
  <si>
    <t>PASIVA ARQUITECTURA SRL</t>
  </si>
  <si>
    <t>INSTALACION CABLES DE RED</t>
  </si>
  <si>
    <t>GRUSANTIER SRL</t>
  </si>
  <si>
    <t xml:space="preserve">SERVICIOS DE FUMIGACION </t>
  </si>
  <si>
    <t>B1500000148</t>
  </si>
  <si>
    <t xml:space="preserve">SJ EVENTOS Y SUMINISTROS, SRL </t>
  </si>
  <si>
    <t>SERVICIOS DE DECORACION ARBOL DE NAVIDAD</t>
  </si>
  <si>
    <t>B1500000131</t>
  </si>
  <si>
    <t>UTECO SRL</t>
  </si>
  <si>
    <t>ADQUISICION DE UTENSILIOS DE COCINA, CAJA PLASTICA, RECIPIENTE DESTINADA ALMUERZO DE COLABORADORES</t>
  </si>
  <si>
    <t>B1500000410</t>
  </si>
  <si>
    <t xml:space="preserve">TOLPLACOR </t>
  </si>
  <si>
    <t xml:space="preserve">SERVICIO DE CONFECCION DE INSTALACION DE CORTINAS PARA DIFERENTES AREAS DE LA INSTITUCION </t>
  </si>
  <si>
    <t>B1500000365</t>
  </si>
  <si>
    <t xml:space="preserve">SEGURO NACIONAL DE SALUD </t>
  </si>
  <si>
    <t>PAGO ARS SENASA CORRESP.ENERO 2025</t>
  </si>
  <si>
    <t>E45-0700</t>
  </si>
  <si>
    <t>ECO PETROLEO DOMINICANA, S.A</t>
  </si>
  <si>
    <t>COMPRA DE TICKETS DE COMBUSTIBLE PARA SER UTILIZADOS EN LA INSTITUCION VEHICULAR .</t>
  </si>
  <si>
    <t>B1500002804</t>
  </si>
  <si>
    <t>REFRICENTRO DIFOT SRL</t>
  </si>
  <si>
    <t>SERVICIOS DE INSTALACION PARA LOS AIRES ACONDICIONADOS DE LA INSTITUCION</t>
  </si>
  <si>
    <t>B1500000161</t>
  </si>
  <si>
    <t>EMPRESA DISTRIBUIDIRA DE ELECTRICIDAD DEL ESTE S.A</t>
  </si>
  <si>
    <t>PAGO DE ENERGIAS DE LAS DIRECCIONES REGIONALES DE SANTO DOMINGO ESTE Y SAN PEDRO DE MACORIS CORRESPONDIENTE AL PERIODO DESDE EL 18/11/2024 AL 19/12/2024</t>
  </si>
  <si>
    <t>E45-5098</t>
  </si>
  <si>
    <t>E45-3771</t>
  </si>
  <si>
    <t>EDENORTE DOMINICANA SA</t>
  </si>
  <si>
    <t>PAGO  DE ENERGIA ELECTRICA DE LAS DIRECCIONES REGIONALES DE DAJABON, LA VEGA, SAN FRANCISCO Y COTUI CORRESPONDIENTE AL PERIODO DESDE EL 01/12/2024 AL 01/01/2024</t>
  </si>
  <si>
    <t>E45-588</t>
  </si>
  <si>
    <t>E45-581</t>
  </si>
  <si>
    <t>E45-584</t>
  </si>
  <si>
    <t>E45-586</t>
  </si>
  <si>
    <t>PAGO CORRESPONDIENTE  AL PERIODO DE ENERO 2025 CONCEPTO RECOGIDA DE BASURA (ASEO MUNICIPAL)</t>
  </si>
  <si>
    <t>B1500059411</t>
  </si>
  <si>
    <t>B1500059386</t>
  </si>
  <si>
    <t xml:space="preserve">PAGO CORRESPONDIENTE AL PERIODO ENERO 2025 PERTENECIENTES A LA DIRECCION REGIONAL CIBAO CENTRAL.PA-065-I </t>
  </si>
  <si>
    <t>B1500007040</t>
  </si>
  <si>
    <t>EDESUR DOMINICANA, S.A</t>
  </si>
  <si>
    <t>PAGO ENERGIA DE LA SEDE CENTRAL, EL GARAJE, SAN CRISTOBAL, AZUA, NEIBA, BARAHONA Y SAN JUAN, CORRESPONDIENTE AL PERIODO DESDE EL 02/11/2024 AL 12/12/2024</t>
  </si>
  <si>
    <t>E45-2943</t>
  </si>
  <si>
    <t>E45-2947</t>
  </si>
  <si>
    <t>E45-2949</t>
  </si>
  <si>
    <t>E45-2945</t>
  </si>
  <si>
    <t>E45-2948</t>
  </si>
  <si>
    <t>E45-2944</t>
  </si>
  <si>
    <t>E45-2946</t>
  </si>
  <si>
    <t>COMPANIA DOMINICANA DE TELEFONOS C POR A</t>
  </si>
  <si>
    <t>PAGO DE SERVICIOS DE FLOTAS TELEFONICAS  DE ESTA SEDE CENTRAL Y SUS DEPENDENCIAS QUE CORRESPONDEN AL MES DE DICIEMBRE 2024</t>
  </si>
  <si>
    <t>E45-63420</t>
  </si>
  <si>
    <t>PAGO DE SERVICIOS DE TELEFONOS DE ESTA SEDE CENTRAL Y SUS DEPENDENCIAS QUE CORRESPONDEN AL MES DE DICIEMBRE 2024</t>
  </si>
  <si>
    <t>E45-64231</t>
  </si>
  <si>
    <t xml:space="preserve">PRAGMATICA SRL </t>
  </si>
  <si>
    <t>PAGO POR LA COMPRA DE 25 MOUSE USB OPTICO NEGROS Y 10 TECLADOS USB EN ESPAÑOL NEGRO, PARA SER UTULIZADOS EN LA INSTITUCION</t>
  </si>
  <si>
    <t>HUMANO SEGUROS S.A</t>
  </si>
  <si>
    <t>PAGO SEGURO CORRESPONDIENTE AL MES DE ENERO 2025</t>
  </si>
  <si>
    <t>E45-2969</t>
  </si>
  <si>
    <t>ROMIVA SRL</t>
  </si>
  <si>
    <t>ADQUISICION  DE MATERIAL GASTABLE</t>
  </si>
  <si>
    <t>B1500000162</t>
  </si>
  <si>
    <t>SIERRA PEÑA AUTO SERVICE,SRL</t>
  </si>
  <si>
    <t xml:space="preserve">ADQUISICION SERVICIOS REALIZADOS EN LA VISA FLOTILLA VEHICULAR </t>
  </si>
  <si>
    <t xml:space="preserve">B1500001892                                     </t>
  </si>
  <si>
    <t>B1500001893</t>
  </si>
  <si>
    <t>MUEBLE OMAR, S.A</t>
  </si>
  <si>
    <t>ADQUISICION DE MOBILIARIOS DE  OFICINA</t>
  </si>
  <si>
    <t>E4500000000131</t>
  </si>
  <si>
    <t>PAGADO CK 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</si>
</sst>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43" fontId="11" fillId="0" borderId="1" xfId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vertical="center"/>
    </xf>
    <xf numFmtId="43" fontId="11" fillId="0" borderId="14" xfId="1" applyFont="1" applyFill="1" applyBorder="1" applyAlignment="1"/>
    <xf numFmtId="43" fontId="11" fillId="0" borderId="14" xfId="1" applyFont="1" applyFill="1" applyBorder="1" applyAlignment="1">
      <alignment horizontal="center"/>
    </xf>
    <xf numFmtId="43" fontId="11" fillId="0" borderId="14" xfId="0" applyNumberFormat="1" applyFont="1" applyFill="1" applyBorder="1" applyAlignment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43" fontId="11" fillId="3" borderId="0" xfId="1" applyFont="1" applyFill="1"/>
    <xf numFmtId="0" fontId="11" fillId="3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43" fontId="11" fillId="0" borderId="0" xfId="0" applyNumberFormat="1" applyFont="1"/>
    <xf numFmtId="0" fontId="14" fillId="0" borderId="0" xfId="0" applyFont="1" applyAlignment="1">
      <alignment horizontal="left" wrapText="1"/>
    </xf>
    <xf numFmtId="43" fontId="11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right" vertical="center"/>
    </xf>
    <xf numFmtId="43" fontId="15" fillId="0" borderId="1" xfId="1" applyFont="1" applyFill="1" applyBorder="1" applyAlignment="1">
      <alignment vertical="center"/>
    </xf>
    <xf numFmtId="14" fontId="15" fillId="0" borderId="1" xfId="1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right" vertical="center"/>
    </xf>
    <xf numFmtId="14" fontId="15" fillId="3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3" borderId="11" xfId="0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61" t="s">
        <v>0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0" ht="21" x14ac:dyDescent="0.35">
      <c r="A8" s="161" t="s">
        <v>1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0" ht="21" x14ac:dyDescent="0.35">
      <c r="A9" s="162" t="s">
        <v>32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 ht="21" x14ac:dyDescent="0.35">
      <c r="A10" s="162" t="s">
        <v>2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163" t="s">
        <v>13</v>
      </c>
      <c r="B22" s="164"/>
      <c r="C22" s="164"/>
      <c r="D22" s="164"/>
      <c r="E22" s="165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166"/>
      <c r="B24" s="166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166"/>
      <c r="B25" s="166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166"/>
      <c r="B26" s="166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157" t="s">
        <v>15</v>
      </c>
      <c r="F29" s="157"/>
      <c r="G29" s="6"/>
      <c r="J29" s="6"/>
    </row>
    <row r="30" spans="1:10" s="15" customFormat="1" ht="21" customHeight="1" x14ac:dyDescent="0.3">
      <c r="A30" s="30"/>
      <c r="B30" s="28"/>
      <c r="C30" s="28"/>
      <c r="E30" s="158" t="s">
        <v>16</v>
      </c>
      <c r="F30" s="158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159"/>
      <c r="I31" s="160"/>
      <c r="J31" s="160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67" t="s">
        <v>0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1" x14ac:dyDescent="0.25">
      <c r="A8" s="167" t="s">
        <v>1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21" x14ac:dyDescent="0.25">
      <c r="A9" s="168">
        <v>45351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21" x14ac:dyDescent="0.25">
      <c r="A10" s="168" t="s">
        <v>2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169" t="s">
        <v>13</v>
      </c>
      <c r="B17" s="170"/>
      <c r="C17" s="170"/>
      <c r="D17" s="170"/>
      <c r="E17" s="171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166"/>
      <c r="B19" s="166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166"/>
      <c r="B20" s="166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166"/>
      <c r="B21" s="166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172" t="s">
        <v>43</v>
      </c>
      <c r="B23" s="172"/>
      <c r="C23" s="28"/>
      <c r="D23" s="173" t="s">
        <v>46</v>
      </c>
      <c r="E23" s="173"/>
      <c r="F23" s="6"/>
      <c r="G23" s="6"/>
      <c r="H23" s="173" t="s">
        <v>45</v>
      </c>
      <c r="I23" s="173"/>
      <c r="J23" s="4"/>
    </row>
    <row r="24" spans="1:10" s="15" customFormat="1" ht="21" customHeight="1" x14ac:dyDescent="0.25">
      <c r="A24" s="157" t="s">
        <v>42</v>
      </c>
      <c r="B24" s="157"/>
      <c r="C24" s="28"/>
      <c r="D24" s="157" t="s">
        <v>44</v>
      </c>
      <c r="E24" s="157"/>
      <c r="G24" s="6"/>
      <c r="H24" s="157" t="s">
        <v>47</v>
      </c>
      <c r="I24" s="157"/>
      <c r="J24" s="6"/>
    </row>
    <row r="25" spans="1:10" s="15" customFormat="1" ht="21" customHeight="1" x14ac:dyDescent="0.3">
      <c r="A25" s="158"/>
      <c r="B25" s="158"/>
      <c r="C25" s="28"/>
      <c r="D25" s="158"/>
      <c r="E25" s="158"/>
      <c r="G25" s="6"/>
      <c r="H25" s="158"/>
      <c r="I25" s="158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159"/>
      <c r="I26" s="160"/>
      <c r="J26" s="160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23:B23"/>
    <mergeCell ref="D23:E23"/>
    <mergeCell ref="H23:I23"/>
    <mergeCell ref="A24:B24"/>
    <mergeCell ref="A25:B25"/>
    <mergeCell ref="H26:J26"/>
    <mergeCell ref="D24:E24"/>
    <mergeCell ref="D25:E25"/>
    <mergeCell ref="H24:I24"/>
    <mergeCell ref="H25:I25"/>
    <mergeCell ref="A19:B21"/>
    <mergeCell ref="A7:J7"/>
    <mergeCell ref="A8:J8"/>
    <mergeCell ref="A9:J9"/>
    <mergeCell ref="A10:J10"/>
    <mergeCell ref="A17:E17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67" t="s">
        <v>0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1" x14ac:dyDescent="0.25">
      <c r="A8" s="167" t="s">
        <v>1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21" x14ac:dyDescent="0.25">
      <c r="A9" s="168">
        <v>45382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21" x14ac:dyDescent="0.25">
      <c r="A10" s="168" t="s">
        <v>2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169" t="s">
        <v>13</v>
      </c>
      <c r="B19" s="170"/>
      <c r="C19" s="170"/>
      <c r="D19" s="170"/>
      <c r="E19" s="171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166"/>
      <c r="B21" s="166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166"/>
      <c r="B22" s="166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166"/>
      <c r="B23" s="166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172" t="s">
        <v>43</v>
      </c>
      <c r="B25" s="172"/>
      <c r="C25" s="28"/>
      <c r="D25" s="173" t="s">
        <v>46</v>
      </c>
      <c r="E25" s="173"/>
      <c r="F25" s="6"/>
      <c r="G25" s="6"/>
      <c r="H25" s="173" t="s">
        <v>45</v>
      </c>
      <c r="I25" s="173"/>
      <c r="J25" s="4"/>
    </row>
    <row r="26" spans="1:10" s="15" customFormat="1" ht="21" customHeight="1" x14ac:dyDescent="0.25">
      <c r="A26" s="157" t="s">
        <v>42</v>
      </c>
      <c r="B26" s="157"/>
      <c r="C26" s="28"/>
      <c r="D26" s="157" t="s">
        <v>44</v>
      </c>
      <c r="E26" s="157"/>
      <c r="G26" s="6"/>
      <c r="H26" s="157" t="s">
        <v>47</v>
      </c>
      <c r="I26" s="157"/>
      <c r="J26" s="6"/>
    </row>
    <row r="27" spans="1:10" s="15" customFormat="1" ht="21" customHeight="1" x14ac:dyDescent="0.3">
      <c r="A27" s="158"/>
      <c r="B27" s="158"/>
      <c r="C27" s="28"/>
      <c r="D27" s="158"/>
      <c r="E27" s="158"/>
      <c r="G27" s="6"/>
      <c r="H27" s="158"/>
      <c r="I27" s="158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159"/>
      <c r="I28" s="160"/>
      <c r="J28" s="160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2"/>
  <sheetViews>
    <sheetView showGridLines="0" view="pageBreakPreview" topLeftCell="A10" zoomScale="70" zoomScaleNormal="70" zoomScaleSheetLayoutView="7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45412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35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131505635</v>
      </c>
      <c r="B13" s="71" t="s">
        <v>64</v>
      </c>
      <c r="C13" s="80" t="s">
        <v>65</v>
      </c>
      <c r="D13" s="71" t="s">
        <v>66</v>
      </c>
      <c r="E13" s="81">
        <v>45289</v>
      </c>
      <c r="F13" s="73">
        <v>25922.65</v>
      </c>
      <c r="G13" s="74">
        <v>45657</v>
      </c>
      <c r="H13" s="75">
        <v>0</v>
      </c>
      <c r="I13" s="76">
        <f t="shared" ref="I13:I20" si="0">+F13</f>
        <v>25922.65</v>
      </c>
      <c r="J13" s="77" t="s">
        <v>31</v>
      </c>
    </row>
    <row r="14" spans="1:10" s="78" customFormat="1" ht="56.25" customHeight="1" x14ac:dyDescent="0.25">
      <c r="A14" s="79">
        <v>402002364</v>
      </c>
      <c r="B14" s="82" t="s">
        <v>67</v>
      </c>
      <c r="C14" s="70" t="s">
        <v>68</v>
      </c>
      <c r="D14" s="71" t="s">
        <v>69</v>
      </c>
      <c r="E14" s="81">
        <v>45324</v>
      </c>
      <c r="F14" s="73">
        <v>7520</v>
      </c>
      <c r="G14" s="83">
        <v>45657</v>
      </c>
      <c r="H14" s="75">
        <v>0</v>
      </c>
      <c r="I14" s="76">
        <f t="shared" si="0"/>
        <v>7520</v>
      </c>
      <c r="J14" s="77" t="s">
        <v>31</v>
      </c>
    </row>
    <row r="15" spans="1:10" s="78" customFormat="1" ht="45.75" customHeight="1" x14ac:dyDescent="0.25">
      <c r="A15" s="79">
        <v>402002364</v>
      </c>
      <c r="B15" s="82" t="s">
        <v>67</v>
      </c>
      <c r="C15" s="70" t="s">
        <v>68</v>
      </c>
      <c r="D15" s="71" t="s">
        <v>70</v>
      </c>
      <c r="E15" s="81">
        <v>45313</v>
      </c>
      <c r="F15" s="73">
        <v>7520</v>
      </c>
      <c r="G15" s="83">
        <v>45657</v>
      </c>
      <c r="H15" s="75">
        <v>0</v>
      </c>
      <c r="I15" s="76">
        <f t="shared" si="0"/>
        <v>7520</v>
      </c>
      <c r="J15" s="77" t="s">
        <v>31</v>
      </c>
    </row>
    <row r="16" spans="1:10" s="78" customFormat="1" ht="43.5" customHeight="1" x14ac:dyDescent="0.25">
      <c r="A16" s="79">
        <v>101874503</v>
      </c>
      <c r="B16" s="71" t="s">
        <v>33</v>
      </c>
      <c r="C16" s="80" t="s">
        <v>71</v>
      </c>
      <c r="D16" s="71" t="s">
        <v>72</v>
      </c>
      <c r="E16" s="81">
        <v>45303</v>
      </c>
      <c r="F16" s="73">
        <v>394597.2</v>
      </c>
      <c r="G16" s="83">
        <v>45657</v>
      </c>
      <c r="H16" s="75">
        <v>0</v>
      </c>
      <c r="I16" s="76">
        <f t="shared" si="0"/>
        <v>394597.2</v>
      </c>
      <c r="J16" s="77" t="s">
        <v>31</v>
      </c>
    </row>
    <row r="17" spans="1:10" s="78" customFormat="1" ht="21" customHeight="1" x14ac:dyDescent="0.25">
      <c r="A17" s="79">
        <v>101874503</v>
      </c>
      <c r="B17" s="71" t="s">
        <v>33</v>
      </c>
      <c r="C17" s="70" t="s">
        <v>73</v>
      </c>
      <c r="D17" s="71" t="s">
        <v>74</v>
      </c>
      <c r="E17" s="81">
        <v>45303</v>
      </c>
      <c r="F17" s="73">
        <v>5800</v>
      </c>
      <c r="G17" s="83">
        <v>45657</v>
      </c>
      <c r="H17" s="75">
        <v>0</v>
      </c>
      <c r="I17" s="76">
        <f t="shared" si="0"/>
        <v>5800</v>
      </c>
      <c r="J17" s="77" t="s">
        <v>31</v>
      </c>
    </row>
    <row r="18" spans="1:10" s="78" customFormat="1" ht="21" customHeight="1" x14ac:dyDescent="0.25">
      <c r="A18" s="79">
        <v>401037272</v>
      </c>
      <c r="B18" s="71" t="s">
        <v>75</v>
      </c>
      <c r="C18" s="70" t="s">
        <v>76</v>
      </c>
      <c r="D18" s="71" t="s">
        <v>77</v>
      </c>
      <c r="E18" s="81">
        <v>45294</v>
      </c>
      <c r="F18" s="73">
        <v>4767.6000000000004</v>
      </c>
      <c r="G18" s="83">
        <v>46022</v>
      </c>
      <c r="H18" s="75">
        <v>0</v>
      </c>
      <c r="I18" s="76">
        <f t="shared" si="0"/>
        <v>4767.6000000000004</v>
      </c>
      <c r="J18" s="77" t="s">
        <v>31</v>
      </c>
    </row>
    <row r="19" spans="1:10" s="78" customFormat="1" ht="21" customHeight="1" x14ac:dyDescent="0.25">
      <c r="A19" s="79">
        <v>401037272</v>
      </c>
      <c r="B19" s="71" t="s">
        <v>75</v>
      </c>
      <c r="C19" s="70" t="s">
        <v>76</v>
      </c>
      <c r="D19" s="71" t="s">
        <v>78</v>
      </c>
      <c r="E19" s="81">
        <v>45294</v>
      </c>
      <c r="F19" s="73">
        <v>302.39999999999998</v>
      </c>
      <c r="G19" s="83">
        <v>46022</v>
      </c>
      <c r="H19" s="75">
        <v>0</v>
      </c>
      <c r="I19" s="76">
        <f t="shared" si="0"/>
        <v>302.39999999999998</v>
      </c>
      <c r="J19" s="77" t="s">
        <v>31</v>
      </c>
    </row>
    <row r="20" spans="1:10" s="78" customFormat="1" ht="43.5" customHeight="1" x14ac:dyDescent="0.25">
      <c r="A20" s="84">
        <v>132622758</v>
      </c>
      <c r="B20" s="82" t="s">
        <v>79</v>
      </c>
      <c r="C20" s="80" t="s">
        <v>80</v>
      </c>
      <c r="D20" s="82" t="s">
        <v>81</v>
      </c>
      <c r="E20" s="85">
        <v>45629</v>
      </c>
      <c r="F20" s="86">
        <v>219075.26</v>
      </c>
      <c r="G20" s="87">
        <v>45657</v>
      </c>
      <c r="H20" s="75">
        <v>0</v>
      </c>
      <c r="I20" s="76">
        <f t="shared" si="0"/>
        <v>219075.26</v>
      </c>
      <c r="J20" s="77" t="s">
        <v>31</v>
      </c>
    </row>
    <row r="21" spans="1:10" s="78" customFormat="1" ht="21" customHeight="1" x14ac:dyDescent="0.25">
      <c r="A21" s="68"/>
      <c r="B21" s="69"/>
      <c r="C21" s="88"/>
      <c r="D21" s="69"/>
      <c r="E21" s="72"/>
      <c r="F21" s="73"/>
      <c r="G21" s="89"/>
      <c r="H21" s="75">
        <v>0</v>
      </c>
      <c r="I21" s="76">
        <f>+F21</f>
        <v>0</v>
      </c>
      <c r="J21" s="77" t="s">
        <v>31</v>
      </c>
    </row>
    <row r="22" spans="1:10" s="78" customFormat="1" ht="21" customHeight="1" thickBot="1" x14ac:dyDescent="0.4">
      <c r="A22" s="182" t="s">
        <v>13</v>
      </c>
      <c r="B22" s="183"/>
      <c r="C22" s="183"/>
      <c r="D22" s="183"/>
      <c r="E22" s="184"/>
      <c r="F22" s="90">
        <f>SUM(F13:F21)</f>
        <v>665505.1100000001</v>
      </c>
      <c r="G22" s="90"/>
      <c r="H22" s="91"/>
      <c r="I22" s="92">
        <f>SUM(I13:I21)</f>
        <v>665505.1100000001</v>
      </c>
      <c r="J22" s="93"/>
    </row>
    <row r="23" spans="1:10" s="78" customFormat="1" ht="21" customHeight="1" x14ac:dyDescent="0.35">
      <c r="A23" s="94"/>
      <c r="B23" s="95"/>
      <c r="C23" s="96"/>
      <c r="D23" s="95"/>
      <c r="E23" s="95"/>
      <c r="F23" s="97" t="s">
        <v>14</v>
      </c>
      <c r="G23" s="97"/>
      <c r="H23" s="98"/>
      <c r="I23" s="98"/>
      <c r="J23" s="98"/>
    </row>
    <row r="24" spans="1:10" s="78" customFormat="1" ht="21" customHeight="1" x14ac:dyDescent="0.35">
      <c r="A24" s="179"/>
      <c r="B24" s="179"/>
      <c r="C24" s="64"/>
      <c r="D24" s="60"/>
      <c r="E24" s="60"/>
      <c r="F24" s="99"/>
      <c r="G24" s="99"/>
      <c r="H24" s="59"/>
      <c r="I24" s="59"/>
      <c r="J24" s="59"/>
    </row>
    <row r="25" spans="1:10" s="78" customFormat="1" ht="21" customHeight="1" x14ac:dyDescent="0.35">
      <c r="A25" s="179"/>
      <c r="B25" s="179"/>
      <c r="C25" s="100"/>
      <c r="D25" s="60"/>
      <c r="E25" s="60"/>
      <c r="F25" s="60"/>
      <c r="G25" s="60"/>
      <c r="H25" s="59"/>
      <c r="I25" s="59"/>
      <c r="J25" s="59"/>
    </row>
    <row r="26" spans="1:10" s="78" customFormat="1" ht="21" customHeight="1" x14ac:dyDescent="0.35">
      <c r="A26" s="179"/>
      <c r="B26" s="179"/>
      <c r="C26" s="100"/>
      <c r="D26" s="60"/>
      <c r="E26" s="60"/>
      <c r="F26" s="60"/>
      <c r="G26" s="60"/>
      <c r="H26" s="59"/>
      <c r="I26" s="59"/>
      <c r="J26" s="59"/>
    </row>
    <row r="27" spans="1:10" s="78" customFormat="1" ht="21" customHeight="1" x14ac:dyDescent="0.35">
      <c r="A27" s="101"/>
      <c r="B27" s="101"/>
      <c r="C27" s="100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76" t="s">
        <v>43</v>
      </c>
      <c r="B28" s="176"/>
      <c r="C28" s="102"/>
      <c r="D28" s="177" t="s">
        <v>46</v>
      </c>
      <c r="E28" s="177"/>
      <c r="F28" s="59"/>
      <c r="G28" s="59"/>
      <c r="H28" s="177" t="s">
        <v>45</v>
      </c>
      <c r="I28" s="177"/>
      <c r="J28" s="60"/>
    </row>
    <row r="29" spans="1:10" s="78" customFormat="1" ht="21" customHeight="1" x14ac:dyDescent="0.35">
      <c r="A29" s="178" t="s">
        <v>42</v>
      </c>
      <c r="B29" s="178"/>
      <c r="C29" s="102"/>
      <c r="D29" s="178" t="s">
        <v>44</v>
      </c>
      <c r="E29" s="178"/>
      <c r="G29" s="59"/>
      <c r="H29" s="178" t="s">
        <v>47</v>
      </c>
      <c r="I29" s="178"/>
      <c r="J29" s="59"/>
    </row>
    <row r="30" spans="1:10" s="78" customFormat="1" ht="21" customHeight="1" x14ac:dyDescent="0.35">
      <c r="A30" s="174"/>
      <c r="B30" s="174"/>
      <c r="C30" s="102"/>
      <c r="D30" s="174"/>
      <c r="E30" s="174"/>
      <c r="G30" s="59"/>
      <c r="H30" s="174"/>
      <c r="I30" s="174"/>
      <c r="J30" s="59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175"/>
      <c r="I31" s="174"/>
      <c r="J31" s="174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59"/>
      <c r="E34" s="59"/>
      <c r="F34" s="59"/>
      <c r="G34" s="59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59"/>
      <c r="E35" s="59"/>
      <c r="F35" s="59"/>
      <c r="G35" s="59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104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9.7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0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0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2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8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9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9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4.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4.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3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6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9.7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32.25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35.25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5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4.75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0.2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0.2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1" s="98" customFormat="1" ht="18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  <c r="K145" s="106"/>
    </row>
    <row r="146" spans="1:11" s="98" customForma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1" s="59" customFormat="1" ht="60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1" s="59" customFormat="1" ht="15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1" s="59" customFormat="1" ht="15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1" s="98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1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1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1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1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1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1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1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1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1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1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ht="16.5" customHeigh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107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ht="18.75" customHeigh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</sheetData>
  <mergeCells count="16">
    <mergeCell ref="A24:B26"/>
    <mergeCell ref="A7:J7"/>
    <mergeCell ref="A8:J8"/>
    <mergeCell ref="A9:J9"/>
    <mergeCell ref="A10:J10"/>
    <mergeCell ref="A22:E22"/>
    <mergeCell ref="A30:B30"/>
    <mergeCell ref="D30:E30"/>
    <mergeCell ref="H30:I30"/>
    <mergeCell ref="H31:J31"/>
    <mergeCell ref="A28:B28"/>
    <mergeCell ref="D28:E28"/>
    <mergeCell ref="H28:I28"/>
    <mergeCell ref="A29:B29"/>
    <mergeCell ref="D29:E29"/>
    <mergeCell ref="H29:I2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7"/>
  <sheetViews>
    <sheetView showGridLines="0" view="pageBreakPreview" topLeftCell="A7" zoomScale="70" zoomScaleNormal="70" zoomScaleSheetLayoutView="70" workbookViewId="0">
      <selection activeCell="D15" sqref="D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8"/>
      <c r="C6" s="63"/>
      <c r="D6" s="108"/>
      <c r="E6" s="108"/>
      <c r="F6" s="108"/>
      <c r="G6" s="108"/>
      <c r="H6" s="108"/>
      <c r="I6" s="108"/>
      <c r="J6" s="108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45442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417000172</v>
      </c>
      <c r="B13" s="71" t="s">
        <v>82</v>
      </c>
      <c r="C13" s="80" t="s">
        <v>83</v>
      </c>
      <c r="D13" s="71" t="s">
        <v>86</v>
      </c>
      <c r="E13" s="81">
        <v>45294</v>
      </c>
      <c r="F13" s="73">
        <v>2500</v>
      </c>
      <c r="G13" s="74">
        <v>45657</v>
      </c>
      <c r="H13" s="75">
        <v>0</v>
      </c>
      <c r="I13" s="76">
        <f>+F13</f>
        <v>2500</v>
      </c>
      <c r="J13" s="77" t="s">
        <v>31</v>
      </c>
    </row>
    <row r="14" spans="1:10" s="78" customFormat="1" ht="56.25" customHeight="1" x14ac:dyDescent="0.25">
      <c r="A14" s="79">
        <v>417000172</v>
      </c>
      <c r="B14" s="71" t="s">
        <v>82</v>
      </c>
      <c r="C14" s="70" t="s">
        <v>84</v>
      </c>
      <c r="D14" s="71" t="s">
        <v>85</v>
      </c>
      <c r="E14" s="81">
        <v>45353</v>
      </c>
      <c r="F14" s="73">
        <v>2500</v>
      </c>
      <c r="G14" s="83">
        <v>45657</v>
      </c>
      <c r="H14" s="75">
        <v>0</v>
      </c>
      <c r="I14" s="76">
        <f t="shared" ref="I14:I15" si="0">+F14</f>
        <v>2500</v>
      </c>
      <c r="J14" s="77"/>
    </row>
    <row r="15" spans="1:10" s="78" customFormat="1" ht="43.5" customHeight="1" x14ac:dyDescent="0.25">
      <c r="A15" s="84">
        <v>101014334</v>
      </c>
      <c r="B15" s="82" t="s">
        <v>87</v>
      </c>
      <c r="C15" s="80" t="s">
        <v>89</v>
      </c>
      <c r="D15" s="82" t="s">
        <v>88</v>
      </c>
      <c r="E15" s="85">
        <v>45294</v>
      </c>
      <c r="F15" s="86">
        <v>6900</v>
      </c>
      <c r="G15" s="87">
        <v>45657</v>
      </c>
      <c r="H15" s="75">
        <v>0</v>
      </c>
      <c r="I15" s="76">
        <f t="shared" si="0"/>
        <v>6900</v>
      </c>
      <c r="J15" s="77"/>
    </row>
    <row r="16" spans="1:10" s="78" customFormat="1" ht="21" customHeight="1" x14ac:dyDescent="0.25">
      <c r="A16" s="68"/>
      <c r="B16" s="69"/>
      <c r="C16" s="88"/>
      <c r="D16" s="69"/>
      <c r="E16" s="72"/>
      <c r="F16" s="73"/>
      <c r="G16" s="89"/>
      <c r="H16" s="75">
        <v>0</v>
      </c>
      <c r="I16" s="76">
        <f>+F16</f>
        <v>0</v>
      </c>
      <c r="J16" s="77"/>
    </row>
    <row r="17" spans="1:10" s="78" customFormat="1" ht="21" customHeight="1" thickBot="1" x14ac:dyDescent="0.4">
      <c r="A17" s="182" t="s">
        <v>13</v>
      </c>
      <c r="B17" s="183"/>
      <c r="C17" s="183"/>
      <c r="D17" s="183"/>
      <c r="E17" s="184"/>
      <c r="F17" s="90">
        <f>SUM(F13:F16)</f>
        <v>11900</v>
      </c>
      <c r="G17" s="90"/>
      <c r="H17" s="91"/>
      <c r="I17" s="92">
        <f>SUM(I13:I16)</f>
        <v>11900</v>
      </c>
      <c r="J17" s="93"/>
    </row>
    <row r="18" spans="1:10" s="78" customFormat="1" ht="21" customHeight="1" x14ac:dyDescent="0.35">
      <c r="A18" s="94"/>
      <c r="B18" s="95"/>
      <c r="C18" s="96"/>
      <c r="D18" s="95"/>
      <c r="E18" s="95"/>
      <c r="F18" s="97" t="s">
        <v>14</v>
      </c>
      <c r="G18" s="97"/>
      <c r="H18" s="98"/>
      <c r="I18" s="98"/>
      <c r="J18" s="98"/>
    </row>
    <row r="19" spans="1:10" s="78" customFormat="1" ht="21" customHeight="1" x14ac:dyDescent="0.35">
      <c r="A19" s="179"/>
      <c r="B19" s="179"/>
      <c r="C19" s="64"/>
      <c r="D19" s="60"/>
      <c r="E19" s="60"/>
      <c r="F19" s="99"/>
      <c r="G19" s="99"/>
      <c r="H19" s="59"/>
      <c r="I19" s="59"/>
      <c r="J19" s="59"/>
    </row>
    <row r="20" spans="1:10" s="78" customFormat="1" ht="21" customHeight="1" x14ac:dyDescent="0.35">
      <c r="A20" s="179"/>
      <c r="B20" s="179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79"/>
      <c r="B21" s="179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01"/>
      <c r="B22" s="101"/>
      <c r="C22" s="100"/>
      <c r="D22" s="60"/>
      <c r="E22" s="60"/>
      <c r="F22" s="60"/>
      <c r="G22" s="60"/>
      <c r="H22" s="60"/>
      <c r="I22" s="60"/>
      <c r="J22" s="60"/>
    </row>
    <row r="23" spans="1:10" s="78" customFormat="1" ht="21" customHeight="1" x14ac:dyDescent="0.35">
      <c r="A23" s="176" t="s">
        <v>43</v>
      </c>
      <c r="B23" s="176"/>
      <c r="C23" s="102"/>
      <c r="D23" s="177" t="s">
        <v>46</v>
      </c>
      <c r="E23" s="177"/>
      <c r="F23" s="59"/>
      <c r="G23" s="59"/>
      <c r="H23" s="177" t="s">
        <v>45</v>
      </c>
      <c r="I23" s="177"/>
      <c r="J23" s="60"/>
    </row>
    <row r="24" spans="1:10" s="78" customFormat="1" ht="21" customHeight="1" x14ac:dyDescent="0.35">
      <c r="A24" s="178" t="s">
        <v>42</v>
      </c>
      <c r="B24" s="178"/>
      <c r="C24" s="102"/>
      <c r="D24" s="178" t="s">
        <v>44</v>
      </c>
      <c r="E24" s="178"/>
      <c r="G24" s="59"/>
      <c r="H24" s="178" t="s">
        <v>47</v>
      </c>
      <c r="I24" s="178"/>
      <c r="J24" s="59"/>
    </row>
    <row r="25" spans="1:10" s="78" customFormat="1" ht="21" customHeight="1" x14ac:dyDescent="0.35">
      <c r="A25" s="174"/>
      <c r="B25" s="174"/>
      <c r="C25" s="102"/>
      <c r="D25" s="174"/>
      <c r="E25" s="174"/>
      <c r="G25" s="59"/>
      <c r="H25" s="174"/>
      <c r="I25" s="174"/>
      <c r="J25" s="59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175"/>
      <c r="I26" s="174"/>
      <c r="J26" s="174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104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39.7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2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8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3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5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6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9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2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5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5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4.75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98" customFormat="1" ht="18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  <c r="K140" s="106"/>
    </row>
    <row r="141" spans="1:11" s="98" customForma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60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98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ht="16.5" customHeigh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107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ht="18.75" customHeigh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</sheetData>
  <mergeCells count="16">
    <mergeCell ref="A25:B25"/>
    <mergeCell ref="D25:E25"/>
    <mergeCell ref="H25:I25"/>
    <mergeCell ref="H26:J26"/>
    <mergeCell ref="A23:B23"/>
    <mergeCell ref="D23:E23"/>
    <mergeCell ref="H23:I23"/>
    <mergeCell ref="A24:B24"/>
    <mergeCell ref="D24:E24"/>
    <mergeCell ref="H24:I24"/>
    <mergeCell ref="A19:B21"/>
    <mergeCell ref="A7:J7"/>
    <mergeCell ref="A8:J8"/>
    <mergeCell ref="A9:J9"/>
    <mergeCell ref="A10:J10"/>
    <mergeCell ref="A17:E17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0"/>
  <sheetViews>
    <sheetView showGridLines="0" view="pageBreakPreview" topLeftCell="A8" zoomScale="70" zoomScaleNormal="70" zoomScaleSheetLayoutView="70" workbookViewId="0">
      <selection activeCell="B14" sqref="B14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9"/>
      <c r="C6" s="63"/>
      <c r="D6" s="109"/>
      <c r="E6" s="109"/>
      <c r="F6" s="109"/>
      <c r="G6" s="109"/>
      <c r="H6" s="109"/>
      <c r="I6" s="109"/>
      <c r="J6" s="109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45473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131023711</v>
      </c>
      <c r="B13" s="71" t="s">
        <v>90</v>
      </c>
      <c r="C13" s="80" t="s">
        <v>91</v>
      </c>
      <c r="D13" s="71" t="s">
        <v>92</v>
      </c>
      <c r="E13" s="81">
        <v>45266</v>
      </c>
      <c r="F13" s="73">
        <v>961428.6</v>
      </c>
      <c r="G13" s="74">
        <v>45657</v>
      </c>
      <c r="H13" s="75">
        <v>0</v>
      </c>
      <c r="I13" s="76">
        <f>+F13</f>
        <v>961428.6</v>
      </c>
      <c r="J13" s="110" t="s">
        <v>107</v>
      </c>
    </row>
    <row r="14" spans="1:10" s="78" customFormat="1" ht="56.25" customHeight="1" x14ac:dyDescent="0.25">
      <c r="A14" s="79">
        <v>131023711</v>
      </c>
      <c r="B14" s="71" t="s">
        <v>90</v>
      </c>
      <c r="C14" s="80" t="s">
        <v>91</v>
      </c>
      <c r="D14" s="71" t="s">
        <v>94</v>
      </c>
      <c r="E14" s="81">
        <v>45089</v>
      </c>
      <c r="F14" s="73">
        <v>588216.5</v>
      </c>
      <c r="G14" s="74">
        <v>45657</v>
      </c>
      <c r="H14" s="75">
        <v>0</v>
      </c>
      <c r="I14" s="76">
        <f t="shared" ref="I14:I18" si="0">+F14</f>
        <v>588216.5</v>
      </c>
      <c r="J14" s="110" t="s">
        <v>107</v>
      </c>
    </row>
    <row r="15" spans="1:10" s="78" customFormat="1" ht="56.25" customHeight="1" x14ac:dyDescent="0.25">
      <c r="A15" s="79" t="s">
        <v>95</v>
      </c>
      <c r="B15" s="71" t="s">
        <v>96</v>
      </c>
      <c r="C15" s="70" t="s">
        <v>97</v>
      </c>
      <c r="D15" s="71" t="s">
        <v>98</v>
      </c>
      <c r="E15" s="81">
        <v>45259</v>
      </c>
      <c r="F15" s="73">
        <v>41300</v>
      </c>
      <c r="G15" s="83">
        <v>45291</v>
      </c>
      <c r="H15" s="75">
        <v>0</v>
      </c>
      <c r="I15" s="76">
        <f>+F15</f>
        <v>41300</v>
      </c>
      <c r="J15" s="110" t="s">
        <v>107</v>
      </c>
    </row>
    <row r="16" spans="1:10" s="78" customFormat="1" ht="56.25" customHeight="1" x14ac:dyDescent="0.25">
      <c r="A16" s="79" t="s">
        <v>99</v>
      </c>
      <c r="B16" s="82" t="s">
        <v>100</v>
      </c>
      <c r="C16" s="70" t="s">
        <v>101</v>
      </c>
      <c r="D16" s="71" t="s">
        <v>102</v>
      </c>
      <c r="E16" s="81">
        <v>45411</v>
      </c>
      <c r="F16" s="73">
        <v>217067.75</v>
      </c>
      <c r="G16" s="74">
        <v>45657</v>
      </c>
      <c r="H16" s="75">
        <v>0</v>
      </c>
      <c r="I16" s="76">
        <f>+F16</f>
        <v>217067.75</v>
      </c>
      <c r="J16" s="110" t="s">
        <v>107</v>
      </c>
    </row>
    <row r="17" spans="1:10" s="78" customFormat="1" ht="165" customHeight="1" x14ac:dyDescent="0.25">
      <c r="A17" s="79">
        <v>101821248</v>
      </c>
      <c r="B17" s="82" t="s">
        <v>108</v>
      </c>
      <c r="C17" s="70" t="s">
        <v>23</v>
      </c>
      <c r="D17" s="82" t="s">
        <v>109</v>
      </c>
      <c r="E17" s="81">
        <v>45412</v>
      </c>
      <c r="F17" s="73">
        <v>413566.07</v>
      </c>
      <c r="G17" s="74">
        <v>45657</v>
      </c>
      <c r="H17" s="75">
        <v>0</v>
      </c>
      <c r="I17" s="76">
        <f>+F17</f>
        <v>413566.07</v>
      </c>
      <c r="J17" s="110" t="s">
        <v>93</v>
      </c>
    </row>
    <row r="18" spans="1:10" s="78" customFormat="1" ht="43.5" customHeight="1" x14ac:dyDescent="0.25">
      <c r="A18" s="84" t="s">
        <v>103</v>
      </c>
      <c r="B18" s="82" t="s">
        <v>104</v>
      </c>
      <c r="C18" s="80" t="s">
        <v>105</v>
      </c>
      <c r="D18" s="82" t="s">
        <v>106</v>
      </c>
      <c r="E18" s="85">
        <v>45345</v>
      </c>
      <c r="F18" s="86">
        <v>94046</v>
      </c>
      <c r="G18" s="74">
        <v>45657</v>
      </c>
      <c r="H18" s="75">
        <v>0</v>
      </c>
      <c r="I18" s="76">
        <f t="shared" si="0"/>
        <v>94046</v>
      </c>
      <c r="J18" s="77" t="s">
        <v>93</v>
      </c>
    </row>
    <row r="19" spans="1:10" s="78" customFormat="1" ht="21" customHeight="1" x14ac:dyDescent="0.25">
      <c r="A19" s="68"/>
      <c r="B19" s="69"/>
      <c r="C19" s="88"/>
      <c r="D19" s="69"/>
      <c r="E19" s="72"/>
      <c r="F19" s="73"/>
      <c r="G19" s="89"/>
      <c r="H19" s="75">
        <v>0</v>
      </c>
      <c r="I19" s="76">
        <f>+F19</f>
        <v>0</v>
      </c>
      <c r="J19" s="77"/>
    </row>
    <row r="20" spans="1:10" s="78" customFormat="1" ht="21" customHeight="1" thickBot="1" x14ac:dyDescent="0.4">
      <c r="A20" s="182" t="s">
        <v>13</v>
      </c>
      <c r="B20" s="183"/>
      <c r="C20" s="183"/>
      <c r="D20" s="183"/>
      <c r="E20" s="184"/>
      <c r="F20" s="90">
        <f>SUM(F13:F19)</f>
        <v>2315624.92</v>
      </c>
      <c r="G20" s="90"/>
      <c r="H20" s="91"/>
      <c r="I20" s="92">
        <f>SUM(I13:I19)</f>
        <v>2315624.92</v>
      </c>
      <c r="J20" s="93"/>
    </row>
    <row r="21" spans="1:10" s="78" customFormat="1" ht="21" customHeight="1" x14ac:dyDescent="0.35">
      <c r="A21" s="94"/>
      <c r="B21" s="95"/>
      <c r="C21" s="96"/>
      <c r="D21" s="95"/>
      <c r="E21" s="95"/>
      <c r="F21" s="97" t="s">
        <v>14</v>
      </c>
      <c r="G21" s="97"/>
      <c r="H21" s="98"/>
      <c r="I21" s="98"/>
      <c r="J21" s="98"/>
    </row>
    <row r="22" spans="1:10" s="78" customFormat="1" ht="21" customHeight="1" x14ac:dyDescent="0.35">
      <c r="A22" s="179"/>
      <c r="B22" s="179"/>
      <c r="C22" s="64"/>
      <c r="D22" s="60"/>
      <c r="E22" s="60"/>
      <c r="F22" s="99"/>
      <c r="G22" s="99"/>
      <c r="H22" s="59"/>
      <c r="I22" s="59"/>
      <c r="J22" s="59"/>
    </row>
    <row r="23" spans="1:10" s="78" customFormat="1" ht="21" customHeight="1" x14ac:dyDescent="0.35">
      <c r="A23" s="179"/>
      <c r="B23" s="179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79"/>
      <c r="B24" s="179"/>
      <c r="C24" s="100"/>
      <c r="D24" s="60"/>
      <c r="E24" s="60"/>
      <c r="F24" s="60"/>
      <c r="G24" s="60"/>
      <c r="H24" s="59"/>
      <c r="I24" s="59"/>
      <c r="J24" s="59"/>
    </row>
    <row r="25" spans="1:10" s="78" customFormat="1" ht="21" customHeight="1" x14ac:dyDescent="0.35">
      <c r="A25" s="101"/>
      <c r="B25" s="101"/>
      <c r="C25" s="100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76" t="s">
        <v>43</v>
      </c>
      <c r="B26" s="176"/>
      <c r="C26" s="102"/>
      <c r="D26" s="177" t="s">
        <v>46</v>
      </c>
      <c r="E26" s="177"/>
      <c r="F26" s="59"/>
      <c r="G26" s="59"/>
      <c r="H26" s="177" t="s">
        <v>45</v>
      </c>
      <c r="I26" s="177"/>
      <c r="J26" s="60"/>
    </row>
    <row r="27" spans="1:10" s="78" customFormat="1" ht="21" customHeight="1" x14ac:dyDescent="0.35">
      <c r="A27" s="178" t="s">
        <v>42</v>
      </c>
      <c r="B27" s="178"/>
      <c r="C27" s="102"/>
      <c r="D27" s="178" t="s">
        <v>44</v>
      </c>
      <c r="E27" s="178"/>
      <c r="G27" s="59"/>
      <c r="H27" s="178" t="s">
        <v>47</v>
      </c>
      <c r="I27" s="178"/>
      <c r="J27" s="59"/>
    </row>
    <row r="28" spans="1:10" s="78" customFormat="1" ht="21" customHeight="1" x14ac:dyDescent="0.35">
      <c r="A28" s="174"/>
      <c r="B28" s="174"/>
      <c r="C28" s="102"/>
      <c r="D28" s="174"/>
      <c r="E28" s="174"/>
      <c r="G28" s="59"/>
      <c r="H28" s="174"/>
      <c r="I28" s="174"/>
      <c r="J28" s="59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175"/>
      <c r="I29" s="174"/>
      <c r="J29" s="174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59"/>
      <c r="E33" s="59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104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39.7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2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8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9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3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6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9.7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2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5.2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5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4.75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ht="18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  <c r="K143" s="106"/>
    </row>
    <row r="144" spans="1:11" s="98" customForma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60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ht="15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98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ht="16.5" customHeigh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107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ht="18.75" customHeigh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</sheetData>
  <mergeCells count="16">
    <mergeCell ref="A28:B28"/>
    <mergeCell ref="D28:E28"/>
    <mergeCell ref="H28:I28"/>
    <mergeCell ref="H29:J29"/>
    <mergeCell ref="A26:B26"/>
    <mergeCell ref="D26:E26"/>
    <mergeCell ref="H26:I26"/>
    <mergeCell ref="A27:B27"/>
    <mergeCell ref="D27:E27"/>
    <mergeCell ref="H27:I27"/>
    <mergeCell ref="A22:B24"/>
    <mergeCell ref="A7:J7"/>
    <mergeCell ref="A8:J8"/>
    <mergeCell ref="A9:J9"/>
    <mergeCell ref="A10:J10"/>
    <mergeCell ref="A20:E20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8"/>
  <sheetViews>
    <sheetView showGridLines="0" view="pageBreakPreview" topLeftCell="A10" zoomScale="70" zoomScaleNormal="70" zoomScaleSheetLayoutView="70" workbookViewId="0">
      <selection activeCell="D21" sqref="D21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11"/>
      <c r="C6" s="63"/>
      <c r="D6" s="111"/>
      <c r="E6" s="111"/>
      <c r="F6" s="111"/>
      <c r="G6" s="111"/>
      <c r="H6" s="111"/>
      <c r="I6" s="111"/>
      <c r="J6" s="111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45503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130714835</v>
      </c>
      <c r="B13" s="112" t="s">
        <v>110</v>
      </c>
      <c r="C13" s="113" t="s">
        <v>111</v>
      </c>
      <c r="D13" s="114" t="s">
        <v>112</v>
      </c>
      <c r="E13" s="115">
        <v>45456</v>
      </c>
      <c r="F13" s="116">
        <v>1141000</v>
      </c>
      <c r="G13" s="117">
        <v>45657</v>
      </c>
      <c r="H13" s="75">
        <v>0</v>
      </c>
      <c r="I13" s="76">
        <f>+F13</f>
        <v>1141000</v>
      </c>
      <c r="J13" s="118" t="s">
        <v>93</v>
      </c>
    </row>
    <row r="14" spans="1:10" s="78" customFormat="1" ht="56.25" customHeight="1" x14ac:dyDescent="0.25">
      <c r="A14" s="119">
        <v>4700234067</v>
      </c>
      <c r="B14" s="114" t="s">
        <v>113</v>
      </c>
      <c r="C14" s="120" t="s">
        <v>114</v>
      </c>
      <c r="D14" s="120" t="s">
        <v>115</v>
      </c>
      <c r="E14" s="121">
        <v>45204</v>
      </c>
      <c r="F14" s="73">
        <v>544277.99</v>
      </c>
      <c r="G14" s="122">
        <v>45657</v>
      </c>
      <c r="H14" s="75">
        <v>0</v>
      </c>
      <c r="I14" s="76">
        <f t="shared" ref="I14" si="0">+F14</f>
        <v>544277.99</v>
      </c>
      <c r="J14" s="118" t="s">
        <v>93</v>
      </c>
    </row>
    <row r="15" spans="1:10" s="78" customFormat="1" ht="56.25" customHeight="1" x14ac:dyDescent="0.25">
      <c r="A15" s="79"/>
      <c r="B15" s="112" t="s">
        <v>116</v>
      </c>
      <c r="C15" s="123" t="s">
        <v>117</v>
      </c>
      <c r="D15" s="114" t="s">
        <v>118</v>
      </c>
      <c r="E15" s="115">
        <v>45464</v>
      </c>
      <c r="F15" s="116">
        <v>101019.8</v>
      </c>
      <c r="G15" s="83"/>
      <c r="H15" s="75">
        <v>0</v>
      </c>
      <c r="I15" s="76">
        <f>+F15</f>
        <v>101019.8</v>
      </c>
      <c r="J15" s="118" t="s">
        <v>93</v>
      </c>
    </row>
    <row r="16" spans="1:10" s="78" customFormat="1" ht="56.25" customHeight="1" x14ac:dyDescent="0.25">
      <c r="A16" s="79"/>
      <c r="B16" s="112" t="s">
        <v>119</v>
      </c>
      <c r="C16" s="113" t="s">
        <v>120</v>
      </c>
      <c r="D16" s="114" t="s">
        <v>121</v>
      </c>
      <c r="E16" s="115">
        <v>45470</v>
      </c>
      <c r="F16" s="116">
        <v>129997.06</v>
      </c>
      <c r="G16" s="74"/>
      <c r="H16" s="75">
        <v>0</v>
      </c>
      <c r="I16" s="76">
        <f>+F16</f>
        <v>129997.06</v>
      </c>
      <c r="J16" s="118" t="s">
        <v>93</v>
      </c>
    </row>
    <row r="17" spans="1:10" s="78" customFormat="1" ht="21" customHeight="1" x14ac:dyDescent="0.25">
      <c r="A17" s="68"/>
      <c r="B17" s="69"/>
      <c r="C17" s="88"/>
      <c r="D17" s="69"/>
      <c r="E17" s="72"/>
      <c r="F17" s="73"/>
      <c r="G17" s="89"/>
      <c r="H17" s="75">
        <v>0</v>
      </c>
      <c r="I17" s="76">
        <f>+F17</f>
        <v>0</v>
      </c>
      <c r="J17" s="77"/>
    </row>
    <row r="18" spans="1:10" s="78" customFormat="1" ht="21" customHeight="1" thickBot="1" x14ac:dyDescent="0.4">
      <c r="A18" s="182" t="s">
        <v>13</v>
      </c>
      <c r="B18" s="183"/>
      <c r="C18" s="183"/>
      <c r="D18" s="183"/>
      <c r="E18" s="184"/>
      <c r="F18" s="90">
        <f>SUM(F13:F17)</f>
        <v>1916294.85</v>
      </c>
      <c r="G18" s="90"/>
      <c r="H18" s="91"/>
      <c r="I18" s="92">
        <f>SUM(I13:I17)</f>
        <v>1916294.85</v>
      </c>
      <c r="J18" s="93"/>
    </row>
    <row r="19" spans="1:10" s="78" customFormat="1" ht="21" customHeight="1" x14ac:dyDescent="0.35">
      <c r="A19" s="94"/>
      <c r="B19" s="95"/>
      <c r="C19" s="96"/>
      <c r="D19" s="95"/>
      <c r="E19" s="95"/>
      <c r="F19" s="97" t="s">
        <v>14</v>
      </c>
      <c r="G19" s="97"/>
      <c r="H19" s="98"/>
      <c r="I19" s="98"/>
      <c r="J19" s="98"/>
    </row>
    <row r="20" spans="1:10" s="78" customFormat="1" ht="21" customHeight="1" x14ac:dyDescent="0.35">
      <c r="A20" s="179"/>
      <c r="B20" s="179"/>
      <c r="C20" s="64"/>
      <c r="D20" s="60"/>
      <c r="E20" s="60"/>
      <c r="F20" s="99"/>
      <c r="G20" s="99"/>
      <c r="H20" s="59"/>
      <c r="I20" s="59"/>
      <c r="J20" s="59"/>
    </row>
    <row r="21" spans="1:10" s="78" customFormat="1" ht="21" customHeight="1" x14ac:dyDescent="0.35">
      <c r="A21" s="179"/>
      <c r="B21" s="179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79"/>
      <c r="B22" s="179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01"/>
      <c r="B23" s="101"/>
      <c r="C23" s="100"/>
      <c r="D23" s="60"/>
      <c r="E23" s="60"/>
      <c r="F23" s="60"/>
      <c r="G23" s="60"/>
      <c r="H23" s="60"/>
      <c r="I23" s="60"/>
      <c r="J23" s="60"/>
    </row>
    <row r="24" spans="1:10" s="78" customFormat="1" ht="21" customHeight="1" x14ac:dyDescent="0.35">
      <c r="A24" s="176" t="s">
        <v>43</v>
      </c>
      <c r="B24" s="176"/>
      <c r="C24" s="102"/>
      <c r="D24" s="177" t="s">
        <v>46</v>
      </c>
      <c r="E24" s="177"/>
      <c r="F24" s="59"/>
      <c r="G24" s="59"/>
      <c r="H24" s="177" t="s">
        <v>45</v>
      </c>
      <c r="I24" s="177"/>
      <c r="J24" s="60"/>
    </row>
    <row r="25" spans="1:10" s="78" customFormat="1" ht="21" customHeight="1" x14ac:dyDescent="0.35">
      <c r="A25" s="178" t="s">
        <v>42</v>
      </c>
      <c r="B25" s="178"/>
      <c r="C25" s="102"/>
      <c r="D25" s="178" t="s">
        <v>44</v>
      </c>
      <c r="E25" s="178"/>
      <c r="G25" s="59"/>
      <c r="H25" s="178" t="s">
        <v>47</v>
      </c>
      <c r="I25" s="178"/>
      <c r="J25" s="59"/>
    </row>
    <row r="26" spans="1:10" s="78" customFormat="1" ht="21" customHeight="1" x14ac:dyDescent="0.35">
      <c r="A26" s="174"/>
      <c r="B26" s="174"/>
      <c r="C26" s="102"/>
      <c r="D26" s="174"/>
      <c r="E26" s="174"/>
      <c r="G26" s="59"/>
      <c r="H26" s="174"/>
      <c r="I26" s="174"/>
      <c r="J26" s="59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175"/>
      <c r="I27" s="174"/>
      <c r="J27" s="174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104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39.7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2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8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3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6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9.7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2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5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4.75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98" customFormat="1" ht="18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  <c r="K141" s="106"/>
    </row>
    <row r="142" spans="1:11" s="98" customForma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60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98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ht="16.5" customHeigh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107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ht="18.75" customHeigh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</sheetData>
  <mergeCells count="16">
    <mergeCell ref="A20:B22"/>
    <mergeCell ref="A7:J7"/>
    <mergeCell ref="A8:J8"/>
    <mergeCell ref="A9:J9"/>
    <mergeCell ref="A10:J10"/>
    <mergeCell ref="A18:E18"/>
    <mergeCell ref="A26:B26"/>
    <mergeCell ref="D26:E26"/>
    <mergeCell ref="H26:I26"/>
    <mergeCell ref="H27:J27"/>
    <mergeCell ref="A24:B24"/>
    <mergeCell ref="D24:E24"/>
    <mergeCell ref="H24:I24"/>
    <mergeCell ref="A25:B25"/>
    <mergeCell ref="D25:E25"/>
    <mergeCell ref="H25:I25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A13" zoomScale="70" zoomScaleNormal="70" zoomScaleSheetLayoutView="7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24"/>
      <c r="C6" s="63"/>
      <c r="D6" s="124"/>
      <c r="E6" s="124"/>
      <c r="F6" s="124"/>
      <c r="G6" s="124"/>
      <c r="H6" s="124"/>
      <c r="I6" s="124"/>
      <c r="J6" s="124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45534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25">
        <v>401500973</v>
      </c>
      <c r="B13" s="112" t="s">
        <v>122</v>
      </c>
      <c r="C13" s="113" t="s">
        <v>97</v>
      </c>
      <c r="D13" s="126" t="s">
        <v>123</v>
      </c>
      <c r="E13" s="115">
        <v>45371</v>
      </c>
      <c r="F13" s="116">
        <v>90000</v>
      </c>
      <c r="G13" s="117">
        <v>46022</v>
      </c>
      <c r="H13" s="127">
        <v>0</v>
      </c>
      <c r="I13" s="128">
        <f t="shared" ref="I13:I17" si="0">F13-H13</f>
        <v>90000</v>
      </c>
      <c r="J13" s="129" t="s">
        <v>125</v>
      </c>
    </row>
    <row r="14" spans="1:10" s="78" customFormat="1" ht="56.25" customHeight="1" x14ac:dyDescent="0.25">
      <c r="A14" s="125">
        <v>401500973</v>
      </c>
      <c r="B14" s="112" t="s">
        <v>122</v>
      </c>
      <c r="C14" s="113" t="s">
        <v>97</v>
      </c>
      <c r="D14" s="126" t="s">
        <v>124</v>
      </c>
      <c r="E14" s="115">
        <v>45386</v>
      </c>
      <c r="F14" s="116">
        <v>30000</v>
      </c>
      <c r="G14" s="117">
        <v>46022</v>
      </c>
      <c r="H14" s="127">
        <v>0</v>
      </c>
      <c r="I14" s="128">
        <f t="shared" si="0"/>
        <v>30000</v>
      </c>
      <c r="J14" s="129" t="s">
        <v>125</v>
      </c>
    </row>
    <row r="15" spans="1:10" s="78" customFormat="1" ht="56.25" customHeight="1" x14ac:dyDescent="0.25">
      <c r="A15" s="125">
        <v>101619262</v>
      </c>
      <c r="B15" s="112" t="s">
        <v>126</v>
      </c>
      <c r="C15" s="113" t="s">
        <v>97</v>
      </c>
      <c r="D15" s="126" t="s">
        <v>127</v>
      </c>
      <c r="E15" s="115">
        <v>45070</v>
      </c>
      <c r="F15" s="116">
        <v>109586.51</v>
      </c>
      <c r="G15" s="117">
        <v>45291</v>
      </c>
      <c r="H15" s="127">
        <v>0</v>
      </c>
      <c r="I15" s="128">
        <f t="shared" si="0"/>
        <v>109586.51</v>
      </c>
      <c r="J15" s="129" t="s">
        <v>125</v>
      </c>
    </row>
    <row r="16" spans="1:10" s="78" customFormat="1" ht="56.25" customHeight="1" x14ac:dyDescent="0.25">
      <c r="A16" s="125">
        <v>117277269</v>
      </c>
      <c r="B16" s="112" t="s">
        <v>96</v>
      </c>
      <c r="C16" s="125" t="s">
        <v>97</v>
      </c>
      <c r="D16" s="129" t="s">
        <v>98</v>
      </c>
      <c r="E16" s="117">
        <v>45259</v>
      </c>
      <c r="F16" s="116">
        <v>41300</v>
      </c>
      <c r="G16" s="117">
        <v>45291</v>
      </c>
      <c r="H16" s="127">
        <v>0</v>
      </c>
      <c r="I16" s="128">
        <f t="shared" si="0"/>
        <v>41300</v>
      </c>
      <c r="J16" s="129" t="s">
        <v>125</v>
      </c>
    </row>
    <row r="17" spans="1:10" s="78" customFormat="1" ht="56.25" customHeight="1" x14ac:dyDescent="0.25">
      <c r="A17" s="125">
        <v>417000172</v>
      </c>
      <c r="B17" s="112" t="s">
        <v>128</v>
      </c>
      <c r="C17" s="113" t="s">
        <v>129</v>
      </c>
      <c r="D17" s="126" t="s">
        <v>130</v>
      </c>
      <c r="E17" s="115">
        <v>45413</v>
      </c>
      <c r="F17" s="116">
        <v>2500</v>
      </c>
      <c r="G17" s="117">
        <v>46022</v>
      </c>
      <c r="H17" s="127">
        <v>0</v>
      </c>
      <c r="I17" s="128">
        <f t="shared" si="0"/>
        <v>2500</v>
      </c>
      <c r="J17" s="129" t="s">
        <v>125</v>
      </c>
    </row>
    <row r="18" spans="1:10" s="78" customFormat="1" ht="21" customHeight="1" x14ac:dyDescent="0.25">
      <c r="A18" s="68"/>
      <c r="B18" s="69"/>
      <c r="C18" s="88"/>
      <c r="D18" s="69"/>
      <c r="E18" s="72"/>
      <c r="F18" s="73"/>
      <c r="G18" s="89"/>
      <c r="H18" s="75">
        <v>0</v>
      </c>
      <c r="I18" s="76">
        <f>+F18</f>
        <v>0</v>
      </c>
      <c r="J18" s="77"/>
    </row>
    <row r="19" spans="1:10" s="78" customFormat="1" ht="21" customHeight="1" thickBot="1" x14ac:dyDescent="0.4">
      <c r="A19" s="182" t="s">
        <v>13</v>
      </c>
      <c r="B19" s="183"/>
      <c r="C19" s="183"/>
      <c r="D19" s="183"/>
      <c r="E19" s="184"/>
      <c r="F19" s="90">
        <f>SUM(F13:F18)</f>
        <v>273386.51</v>
      </c>
      <c r="G19" s="90"/>
      <c r="H19" s="91"/>
      <c r="I19" s="92">
        <f>SUM(I13:I18)</f>
        <v>273386.51</v>
      </c>
      <c r="J19" s="93"/>
    </row>
    <row r="20" spans="1:10" s="78" customFormat="1" ht="21" customHeight="1" x14ac:dyDescent="0.35">
      <c r="A20" s="94"/>
      <c r="B20" s="95"/>
      <c r="C20" s="96"/>
      <c r="D20" s="95"/>
      <c r="E20" s="95"/>
      <c r="F20" s="97" t="s">
        <v>14</v>
      </c>
      <c r="G20" s="97"/>
      <c r="H20" s="98"/>
      <c r="I20" s="98"/>
      <c r="J20" s="98"/>
    </row>
    <row r="21" spans="1:10" s="78" customFormat="1" ht="21" customHeight="1" x14ac:dyDescent="0.35">
      <c r="A21" s="179"/>
      <c r="B21" s="179"/>
      <c r="C21" s="64"/>
      <c r="D21" s="60"/>
      <c r="E21" s="60"/>
      <c r="F21" s="99"/>
      <c r="G21" s="99"/>
      <c r="H21" s="59"/>
      <c r="I21" s="59"/>
      <c r="J21" s="59"/>
    </row>
    <row r="22" spans="1:10" s="78" customFormat="1" ht="21" customHeight="1" x14ac:dyDescent="0.35">
      <c r="A22" s="179"/>
      <c r="B22" s="179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79"/>
      <c r="B23" s="179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1"/>
      <c r="B24" s="101"/>
      <c r="C24" s="100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76" t="s">
        <v>43</v>
      </c>
      <c r="B25" s="176"/>
      <c r="C25" s="102"/>
      <c r="D25" s="177" t="s">
        <v>131</v>
      </c>
      <c r="E25" s="177"/>
      <c r="F25" s="59"/>
      <c r="G25" s="59"/>
      <c r="H25" s="177" t="s">
        <v>132</v>
      </c>
      <c r="I25" s="177"/>
      <c r="J25" s="60"/>
    </row>
    <row r="26" spans="1:10" s="78" customFormat="1" ht="21" customHeight="1" x14ac:dyDescent="0.35">
      <c r="A26" s="178" t="s">
        <v>42</v>
      </c>
      <c r="B26" s="178"/>
      <c r="C26" s="102"/>
      <c r="D26" s="178" t="s">
        <v>44</v>
      </c>
      <c r="E26" s="178"/>
      <c r="G26" s="59"/>
      <c r="H26" s="178" t="s">
        <v>47</v>
      </c>
      <c r="I26" s="178"/>
      <c r="J26" s="59"/>
    </row>
    <row r="27" spans="1:10" s="78" customFormat="1" ht="21" customHeight="1" x14ac:dyDescent="0.35">
      <c r="A27" s="174"/>
      <c r="B27" s="174"/>
      <c r="C27" s="102"/>
      <c r="D27" s="174"/>
      <c r="E27" s="174"/>
      <c r="G27" s="59"/>
      <c r="H27" s="174"/>
      <c r="I27" s="174"/>
      <c r="J27" s="59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175"/>
      <c r="I28" s="174"/>
      <c r="J28" s="174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104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5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ht="18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  <c r="K142" s="106"/>
    </row>
    <row r="143" spans="1:11" s="98" customForma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8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7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5"/>
  <sheetViews>
    <sheetView showGridLines="0" view="pageBreakPreview" topLeftCell="B7" zoomScale="70" zoomScaleNormal="70" zoomScaleSheetLayoutView="70" workbookViewId="0">
      <selection activeCell="D16" sqref="D16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3" spans="1:10" x14ac:dyDescent="0.35">
      <c r="G3" s="60">
        <v>40213153758</v>
      </c>
    </row>
    <row r="5" spans="1:10" ht="26.25" customHeight="1" x14ac:dyDescent="0.35">
      <c r="B5" s="59"/>
      <c r="C5" s="59"/>
    </row>
    <row r="6" spans="1:10" x14ac:dyDescent="0.35">
      <c r="A6" s="61"/>
      <c r="B6" s="130"/>
      <c r="C6" s="63"/>
      <c r="D6" s="130"/>
      <c r="E6" s="130"/>
      <c r="F6" s="130"/>
      <c r="G6" s="130"/>
      <c r="H6" s="130"/>
      <c r="I6" s="130"/>
      <c r="J6" s="130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45565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31" t="s">
        <v>133</v>
      </c>
      <c r="B13" s="114" t="s">
        <v>113</v>
      </c>
      <c r="C13" s="113" t="s">
        <v>134</v>
      </c>
      <c r="D13" s="126" t="s">
        <v>115</v>
      </c>
      <c r="E13" s="115">
        <v>45446</v>
      </c>
      <c r="F13" s="116">
        <v>77754</v>
      </c>
      <c r="G13" s="117">
        <f>+E13</f>
        <v>45446</v>
      </c>
      <c r="H13" s="127">
        <f>+F13</f>
        <v>77754</v>
      </c>
      <c r="I13" s="128">
        <v>0</v>
      </c>
      <c r="J13" s="129" t="s">
        <v>93</v>
      </c>
    </row>
    <row r="14" spans="1:10" s="78" customFormat="1" ht="21" customHeight="1" x14ac:dyDescent="0.25">
      <c r="A14" s="68"/>
      <c r="B14" s="69"/>
      <c r="C14" s="88"/>
      <c r="D14" s="69"/>
      <c r="E14" s="72"/>
      <c r="F14" s="73"/>
      <c r="G14" s="89"/>
      <c r="H14" s="75">
        <v>0</v>
      </c>
      <c r="I14" s="76">
        <f>+F14</f>
        <v>0</v>
      </c>
      <c r="J14" s="77"/>
    </row>
    <row r="15" spans="1:10" s="78" customFormat="1" ht="21" customHeight="1" thickBot="1" x14ac:dyDescent="0.4">
      <c r="A15" s="182" t="s">
        <v>13</v>
      </c>
      <c r="B15" s="183"/>
      <c r="C15" s="183"/>
      <c r="D15" s="183"/>
      <c r="E15" s="184"/>
      <c r="F15" s="90">
        <f>SUM(F13:F14)</f>
        <v>77754</v>
      </c>
      <c r="G15" s="90"/>
      <c r="H15" s="91"/>
      <c r="I15" s="92">
        <f>SUM(I13:I14)</f>
        <v>0</v>
      </c>
      <c r="J15" s="93"/>
    </row>
    <row r="16" spans="1:10" s="78" customFormat="1" ht="21" customHeight="1" x14ac:dyDescent="0.35">
      <c r="A16" s="94"/>
      <c r="B16" s="95"/>
      <c r="C16" s="96"/>
      <c r="D16" s="95"/>
      <c r="E16" s="95"/>
      <c r="F16" s="97" t="s">
        <v>14</v>
      </c>
      <c r="G16" s="97"/>
      <c r="H16" s="98"/>
      <c r="I16" s="98"/>
      <c r="J16" s="98"/>
    </row>
    <row r="17" spans="1:10" s="78" customFormat="1" ht="21" customHeight="1" x14ac:dyDescent="0.35">
      <c r="A17" s="179"/>
      <c r="B17" s="179"/>
      <c r="C17" s="64"/>
      <c r="D17" s="60"/>
      <c r="E17" s="60"/>
      <c r="F17" s="99"/>
      <c r="G17" s="99"/>
      <c r="H17" s="59"/>
      <c r="I17" s="59"/>
      <c r="J17" s="59"/>
    </row>
    <row r="18" spans="1:10" s="78" customFormat="1" ht="21" customHeight="1" x14ac:dyDescent="0.35">
      <c r="A18" s="179"/>
      <c r="B18" s="179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79"/>
      <c r="B19" s="179"/>
      <c r="C19" s="100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01"/>
      <c r="B20" s="101"/>
      <c r="C20" s="100"/>
      <c r="D20" s="60"/>
      <c r="E20" s="60"/>
      <c r="F20" s="60"/>
      <c r="G20" s="60"/>
      <c r="H20" s="60"/>
      <c r="I20" s="60"/>
      <c r="J20" s="60"/>
    </row>
    <row r="21" spans="1:10" s="78" customFormat="1" ht="21" customHeight="1" x14ac:dyDescent="0.35">
      <c r="A21" s="176" t="s">
        <v>43</v>
      </c>
      <c r="B21" s="176"/>
      <c r="C21" s="102"/>
      <c r="D21" s="177" t="s">
        <v>131</v>
      </c>
      <c r="E21" s="177"/>
      <c r="F21" s="59"/>
      <c r="G21" s="59"/>
      <c r="H21" s="177" t="s">
        <v>132</v>
      </c>
      <c r="I21" s="177"/>
      <c r="J21" s="60"/>
    </row>
    <row r="22" spans="1:10" s="78" customFormat="1" ht="21" customHeight="1" x14ac:dyDescent="0.35">
      <c r="A22" s="178" t="s">
        <v>42</v>
      </c>
      <c r="B22" s="178"/>
      <c r="C22" s="102"/>
      <c r="D22" s="178" t="s">
        <v>44</v>
      </c>
      <c r="E22" s="178"/>
      <c r="G22" s="59"/>
      <c r="H22" s="178" t="s">
        <v>47</v>
      </c>
      <c r="I22" s="178"/>
      <c r="J22" s="59"/>
    </row>
    <row r="23" spans="1:10" s="78" customFormat="1" ht="21" customHeight="1" x14ac:dyDescent="0.35">
      <c r="A23" s="174"/>
      <c r="B23" s="174"/>
      <c r="C23" s="102"/>
      <c r="D23" s="174"/>
      <c r="E23" s="174"/>
      <c r="G23" s="59"/>
      <c r="H23" s="174"/>
      <c r="I23" s="174"/>
      <c r="J23" s="59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175"/>
      <c r="I24" s="174"/>
      <c r="J24" s="174"/>
    </row>
    <row r="25" spans="1:10" s="78" customFormat="1" ht="21" customHeight="1" x14ac:dyDescent="0.35">
      <c r="A25" s="103"/>
      <c r="B25" s="60"/>
      <c r="C25" s="64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60"/>
      <c r="E26" s="60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104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39.7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2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8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3.7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5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6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9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2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5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4.75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98" customFormat="1" ht="18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  <c r="K138" s="106"/>
    </row>
    <row r="139" spans="1:11" s="98" customForma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60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ht="16.5" customHeigh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107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ht="18.75" customHeigh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</sheetData>
  <mergeCells count="16">
    <mergeCell ref="A17:B19"/>
    <mergeCell ref="A7:J7"/>
    <mergeCell ref="A8:J8"/>
    <mergeCell ref="A9:J9"/>
    <mergeCell ref="A10:J10"/>
    <mergeCell ref="A15:E15"/>
    <mergeCell ref="A23:B23"/>
    <mergeCell ref="D23:E23"/>
    <mergeCell ref="H23:I23"/>
    <mergeCell ref="H24:J24"/>
    <mergeCell ref="A21:B21"/>
    <mergeCell ref="D21:E21"/>
    <mergeCell ref="H21:I21"/>
    <mergeCell ref="A22:B22"/>
    <mergeCell ref="D22:E22"/>
    <mergeCell ref="H22:I22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A10" zoomScale="50" zoomScaleNormal="70" zoomScaleSheetLayoutView="5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2"/>
      <c r="C6" s="63"/>
      <c r="D6" s="132"/>
      <c r="E6" s="132"/>
      <c r="F6" s="132"/>
      <c r="G6" s="132"/>
      <c r="H6" s="132"/>
      <c r="I6" s="132"/>
      <c r="J6" s="132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45596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25">
        <v>102017174</v>
      </c>
      <c r="B13" s="112" t="s">
        <v>135</v>
      </c>
      <c r="C13" s="125" t="s">
        <v>136</v>
      </c>
      <c r="D13" s="129" t="s">
        <v>137</v>
      </c>
      <c r="E13" s="117">
        <v>45536</v>
      </c>
      <c r="F13" s="116">
        <v>69208.84</v>
      </c>
      <c r="G13" s="122">
        <v>46022</v>
      </c>
      <c r="H13" s="127">
        <v>0</v>
      </c>
      <c r="I13" s="128">
        <f>+F13</f>
        <v>69208.84</v>
      </c>
      <c r="J13" s="133" t="s">
        <v>148</v>
      </c>
    </row>
    <row r="14" spans="1:10" s="78" customFormat="1" ht="78" customHeight="1" x14ac:dyDescent="0.25">
      <c r="A14" s="125">
        <v>401516454</v>
      </c>
      <c r="B14" s="112" t="s">
        <v>138</v>
      </c>
      <c r="C14" s="125" t="s">
        <v>136</v>
      </c>
      <c r="D14" s="129" t="s">
        <v>139</v>
      </c>
      <c r="E14" s="117">
        <v>45536</v>
      </c>
      <c r="F14" s="116">
        <v>20424.64</v>
      </c>
      <c r="G14" s="122">
        <v>45657</v>
      </c>
      <c r="H14" s="127">
        <v>0</v>
      </c>
      <c r="I14" s="128">
        <f>+F14</f>
        <v>20424.64</v>
      </c>
      <c r="J14" s="133" t="s">
        <v>148</v>
      </c>
    </row>
    <row r="15" spans="1:10" s="134" customFormat="1" ht="48" customHeight="1" x14ac:dyDescent="0.25">
      <c r="A15" s="125">
        <v>417000172</v>
      </c>
      <c r="B15" s="114" t="s">
        <v>140</v>
      </c>
      <c r="C15" s="125" t="s">
        <v>129</v>
      </c>
      <c r="D15" s="129" t="s">
        <v>130</v>
      </c>
      <c r="E15" s="117">
        <v>45413</v>
      </c>
      <c r="F15" s="116">
        <v>2500</v>
      </c>
      <c r="G15" s="122">
        <v>46022</v>
      </c>
      <c r="H15" s="127">
        <v>0</v>
      </c>
      <c r="I15" s="128">
        <f t="shared" ref="I15:I17" si="0">+F15</f>
        <v>2500</v>
      </c>
      <c r="J15" s="133" t="s">
        <v>148</v>
      </c>
    </row>
    <row r="16" spans="1:10" s="134" customFormat="1" ht="48" customHeight="1" x14ac:dyDescent="0.25">
      <c r="A16" s="125">
        <v>417000172</v>
      </c>
      <c r="B16" s="114" t="s">
        <v>140</v>
      </c>
      <c r="C16" s="125" t="s">
        <v>129</v>
      </c>
      <c r="D16" s="126" t="s">
        <v>141</v>
      </c>
      <c r="E16" s="117">
        <v>45505</v>
      </c>
      <c r="F16" s="116">
        <v>2500</v>
      </c>
      <c r="G16" s="122">
        <v>46022</v>
      </c>
      <c r="H16" s="127">
        <v>0</v>
      </c>
      <c r="I16" s="128">
        <f t="shared" si="0"/>
        <v>2500</v>
      </c>
      <c r="J16" s="133" t="s">
        <v>148</v>
      </c>
    </row>
    <row r="17" spans="1:10" s="134" customFormat="1" ht="48" customHeight="1" x14ac:dyDescent="0.25">
      <c r="A17" s="125">
        <v>401510472</v>
      </c>
      <c r="B17" s="114" t="s">
        <v>142</v>
      </c>
      <c r="C17" s="125" t="s">
        <v>143</v>
      </c>
      <c r="D17" s="129" t="s">
        <v>144</v>
      </c>
      <c r="E17" s="117">
        <v>45362</v>
      </c>
      <c r="F17" s="116">
        <v>256276.72</v>
      </c>
      <c r="G17" s="122">
        <v>46022</v>
      </c>
      <c r="H17" s="127">
        <v>0</v>
      </c>
      <c r="I17" s="128">
        <f t="shared" si="0"/>
        <v>256276.72</v>
      </c>
      <c r="J17" s="133" t="s">
        <v>149</v>
      </c>
    </row>
    <row r="18" spans="1:10" s="134" customFormat="1" ht="48" customHeight="1" x14ac:dyDescent="0.25">
      <c r="A18" s="125">
        <v>101503939</v>
      </c>
      <c r="B18" s="112" t="s">
        <v>145</v>
      </c>
      <c r="C18" s="135" t="s">
        <v>146</v>
      </c>
      <c r="D18" s="129" t="s">
        <v>147</v>
      </c>
      <c r="E18" s="117">
        <v>45547</v>
      </c>
      <c r="F18" s="116">
        <v>27000</v>
      </c>
      <c r="G18" s="122">
        <v>46022</v>
      </c>
      <c r="H18" s="127">
        <v>0</v>
      </c>
      <c r="I18" s="128">
        <f>+F18</f>
        <v>27000</v>
      </c>
      <c r="J18" s="133" t="s">
        <v>148</v>
      </c>
    </row>
    <row r="19" spans="1:10" s="78" customFormat="1" ht="21" customHeight="1" thickBot="1" x14ac:dyDescent="0.4">
      <c r="A19" s="182" t="s">
        <v>13</v>
      </c>
      <c r="B19" s="183"/>
      <c r="C19" s="183"/>
      <c r="D19" s="183"/>
      <c r="E19" s="184"/>
      <c r="F19" s="90">
        <f>SUM(F13:F18)</f>
        <v>377910.2</v>
      </c>
      <c r="G19" s="90"/>
      <c r="H19" s="91"/>
      <c r="I19" s="92">
        <f>SUM(I13:I18)</f>
        <v>377910.2</v>
      </c>
      <c r="J19" s="93"/>
    </row>
    <row r="20" spans="1:10" s="78" customFormat="1" ht="21" customHeight="1" x14ac:dyDescent="0.35">
      <c r="A20" s="94"/>
      <c r="B20" s="95"/>
      <c r="C20" s="96"/>
      <c r="D20" s="95"/>
      <c r="E20" s="95"/>
      <c r="F20" s="97" t="s">
        <v>14</v>
      </c>
      <c r="G20" s="97"/>
      <c r="H20" s="98"/>
      <c r="I20" s="98"/>
      <c r="J20" s="98"/>
    </row>
    <row r="21" spans="1:10" s="78" customFormat="1" ht="21" customHeight="1" x14ac:dyDescent="0.35">
      <c r="A21" s="179"/>
      <c r="B21" s="179"/>
      <c r="C21" s="64"/>
      <c r="D21" s="60"/>
      <c r="E21" s="60"/>
      <c r="F21" s="99"/>
      <c r="G21" s="99"/>
      <c r="H21" s="59"/>
      <c r="I21" s="59"/>
      <c r="J21" s="59"/>
    </row>
    <row r="22" spans="1:10" s="78" customFormat="1" ht="21" customHeight="1" x14ac:dyDescent="0.35">
      <c r="A22" s="179"/>
      <c r="B22" s="179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79"/>
      <c r="B23" s="179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1"/>
      <c r="B24" s="101"/>
      <c r="C24" s="100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76" t="s">
        <v>43</v>
      </c>
      <c r="B25" s="176"/>
      <c r="C25" s="102"/>
      <c r="D25" s="177" t="s">
        <v>131</v>
      </c>
      <c r="E25" s="177"/>
      <c r="F25" s="59"/>
      <c r="G25" s="59"/>
      <c r="H25" s="177" t="s">
        <v>132</v>
      </c>
      <c r="I25" s="177"/>
      <c r="J25" s="60"/>
    </row>
    <row r="26" spans="1:10" s="78" customFormat="1" ht="21" customHeight="1" x14ac:dyDescent="0.35">
      <c r="A26" s="178" t="s">
        <v>42</v>
      </c>
      <c r="B26" s="178"/>
      <c r="C26" s="102"/>
      <c r="D26" s="178" t="s">
        <v>44</v>
      </c>
      <c r="E26" s="178"/>
      <c r="G26" s="59"/>
      <c r="H26" s="178" t="s">
        <v>47</v>
      </c>
      <c r="I26" s="178"/>
      <c r="J26" s="59"/>
    </row>
    <row r="27" spans="1:10" s="78" customFormat="1" ht="21" customHeight="1" x14ac:dyDescent="0.35">
      <c r="A27" s="174"/>
      <c r="B27" s="174"/>
      <c r="C27" s="102"/>
      <c r="D27" s="174"/>
      <c r="E27" s="174"/>
      <c r="G27" s="59"/>
      <c r="H27" s="174"/>
      <c r="I27" s="174"/>
      <c r="J27" s="59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175"/>
      <c r="I28" s="174"/>
      <c r="J28" s="174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104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5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ht="18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  <c r="K142" s="106"/>
    </row>
    <row r="143" spans="1:11" s="98" customForma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8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7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4"/>
  <sheetViews>
    <sheetView showGridLines="0" view="pageBreakPreview" zoomScale="50" zoomScaleNormal="70" zoomScaleSheetLayoutView="50" workbookViewId="0">
      <selection activeCell="C12" sqref="C12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6"/>
      <c r="C6" s="63"/>
      <c r="D6" s="136"/>
      <c r="E6" s="136"/>
      <c r="F6" s="136"/>
      <c r="G6" s="136"/>
      <c r="H6" s="136"/>
      <c r="I6" s="136"/>
      <c r="J6" s="136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45626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79" t="s">
        <v>99</v>
      </c>
      <c r="B13" s="82" t="s">
        <v>100</v>
      </c>
      <c r="C13" s="70" t="s">
        <v>101</v>
      </c>
      <c r="D13" s="71" t="s">
        <v>102</v>
      </c>
      <c r="E13" s="81">
        <v>45411</v>
      </c>
      <c r="F13" s="73">
        <v>217067.75</v>
      </c>
      <c r="G13" s="74">
        <v>45657</v>
      </c>
      <c r="H13" s="75">
        <v>0</v>
      </c>
      <c r="I13" s="76">
        <f>+F13</f>
        <v>217067.75</v>
      </c>
      <c r="J13" s="110" t="s">
        <v>107</v>
      </c>
    </row>
    <row r="14" spans="1:10" s="78" customFormat="1" ht="21" customHeight="1" thickBot="1" x14ac:dyDescent="0.4">
      <c r="A14" s="182" t="s">
        <v>13</v>
      </c>
      <c r="B14" s="183"/>
      <c r="C14" s="183"/>
      <c r="D14" s="183"/>
      <c r="E14" s="184"/>
      <c r="F14" s="90">
        <f>SUM(F13:F13)</f>
        <v>217067.75</v>
      </c>
      <c r="G14" s="90"/>
      <c r="H14" s="91"/>
      <c r="I14" s="92">
        <f>SUM(I13:I13)</f>
        <v>217067.75</v>
      </c>
      <c r="J14" s="93"/>
    </row>
    <row r="15" spans="1:10" s="78" customFormat="1" ht="21" customHeight="1" x14ac:dyDescent="0.35">
      <c r="A15" s="94"/>
      <c r="B15" s="95"/>
      <c r="C15" s="96"/>
      <c r="D15" s="95"/>
      <c r="E15" s="95"/>
      <c r="F15" s="97" t="s">
        <v>14</v>
      </c>
      <c r="G15" s="97"/>
      <c r="H15" s="98"/>
      <c r="I15" s="98"/>
      <c r="J15" s="98"/>
    </row>
    <row r="16" spans="1:10" s="78" customFormat="1" ht="21" customHeight="1" x14ac:dyDescent="0.35">
      <c r="A16" s="179"/>
      <c r="B16" s="179"/>
      <c r="C16" s="64"/>
      <c r="D16" s="60"/>
      <c r="E16" s="60"/>
      <c r="F16" s="99"/>
      <c r="G16" s="99"/>
      <c r="H16" s="59"/>
      <c r="I16" s="59"/>
      <c r="J16" s="59"/>
    </row>
    <row r="17" spans="1:10" s="78" customFormat="1" ht="21" customHeight="1" x14ac:dyDescent="0.35">
      <c r="A17" s="179"/>
      <c r="B17" s="179"/>
      <c r="C17" s="100"/>
      <c r="D17" s="60"/>
      <c r="E17" s="60"/>
      <c r="F17" s="60"/>
      <c r="G17" s="60"/>
      <c r="H17" s="59"/>
      <c r="I17" s="59"/>
      <c r="J17" s="59"/>
    </row>
    <row r="18" spans="1:10" s="78" customFormat="1" ht="21" customHeight="1" x14ac:dyDescent="0.35">
      <c r="A18" s="179"/>
      <c r="B18" s="179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01"/>
      <c r="B19" s="101"/>
      <c r="C19" s="100"/>
      <c r="D19" s="60"/>
      <c r="E19" s="60"/>
      <c r="F19" s="60"/>
      <c r="G19" s="60"/>
      <c r="H19" s="60"/>
      <c r="I19" s="60"/>
      <c r="J19" s="60"/>
    </row>
    <row r="20" spans="1:10" s="78" customFormat="1" ht="21" customHeight="1" x14ac:dyDescent="0.35">
      <c r="A20" s="176" t="s">
        <v>43</v>
      </c>
      <c r="B20" s="176"/>
      <c r="C20" s="102"/>
      <c r="D20" s="177" t="s">
        <v>131</v>
      </c>
      <c r="E20" s="177"/>
      <c r="F20" s="59"/>
      <c r="G20" s="59"/>
      <c r="H20" s="177" t="s">
        <v>132</v>
      </c>
      <c r="I20" s="177"/>
      <c r="J20" s="60"/>
    </row>
    <row r="21" spans="1:10" s="78" customFormat="1" ht="21" customHeight="1" x14ac:dyDescent="0.35">
      <c r="A21" s="178" t="s">
        <v>42</v>
      </c>
      <c r="B21" s="178"/>
      <c r="C21" s="102"/>
      <c r="D21" s="178" t="s">
        <v>44</v>
      </c>
      <c r="E21" s="178"/>
      <c r="G21" s="59"/>
      <c r="H21" s="178" t="s">
        <v>47</v>
      </c>
      <c r="I21" s="178"/>
      <c r="J21" s="59"/>
    </row>
    <row r="22" spans="1:10" s="78" customFormat="1" ht="21" customHeight="1" x14ac:dyDescent="0.35">
      <c r="A22" s="174"/>
      <c r="B22" s="174"/>
      <c r="C22" s="102"/>
      <c r="D22" s="174"/>
      <c r="E22" s="174"/>
      <c r="G22" s="59"/>
      <c r="H22" s="174"/>
      <c r="I22" s="174"/>
      <c r="J22" s="59"/>
    </row>
    <row r="23" spans="1:10" s="78" customFormat="1" ht="21" customHeight="1" x14ac:dyDescent="0.35">
      <c r="A23" s="103"/>
      <c r="B23" s="60"/>
      <c r="C23" s="64"/>
      <c r="D23" s="60"/>
      <c r="E23" s="60"/>
      <c r="F23" s="60"/>
      <c r="G23" s="60"/>
      <c r="H23" s="175"/>
      <c r="I23" s="174"/>
      <c r="J23" s="174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03"/>
      <c r="B25" s="60"/>
      <c r="C25" s="64"/>
      <c r="D25" s="60"/>
      <c r="E25" s="60"/>
      <c r="F25" s="59"/>
      <c r="G25" s="59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59"/>
      <c r="E26" s="59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104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39.75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0.2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2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8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9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4.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3.7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5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6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9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2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5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4.75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0.25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98" customFormat="1" ht="18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  <c r="K137" s="106"/>
    </row>
    <row r="138" spans="1:11" s="98" customForma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59" customFormat="1" ht="60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1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x14ac:dyDescent="0.35">
      <c r="A142" s="58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ht="16.5" customHeigh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107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ht="18.75" customHeigh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</sheetData>
  <mergeCells count="16">
    <mergeCell ref="A16:B18"/>
    <mergeCell ref="A7:J7"/>
    <mergeCell ref="A8:J8"/>
    <mergeCell ref="A9:J9"/>
    <mergeCell ref="A10:J10"/>
    <mergeCell ref="A14:E14"/>
    <mergeCell ref="A22:B22"/>
    <mergeCell ref="D22:E22"/>
    <mergeCell ref="H22:I22"/>
    <mergeCell ref="H23:J23"/>
    <mergeCell ref="A20:B20"/>
    <mergeCell ref="D20:E20"/>
    <mergeCell ref="H20:I20"/>
    <mergeCell ref="A21:B21"/>
    <mergeCell ref="D21:E21"/>
    <mergeCell ref="H21:I21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6"/>
  <sheetViews>
    <sheetView showGridLines="0" view="pageBreakPreview" topLeftCell="A7" zoomScale="50" zoomScaleNormal="70" zoomScaleSheetLayoutView="50" workbookViewId="0">
      <selection activeCell="B15" sqref="B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7"/>
      <c r="C6" s="63"/>
      <c r="D6" s="137"/>
      <c r="E6" s="137"/>
      <c r="F6" s="137"/>
      <c r="G6" s="137"/>
      <c r="H6" s="137"/>
      <c r="I6" s="137"/>
      <c r="J6" s="137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45656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38">
        <v>402002364</v>
      </c>
      <c r="B13" s="112" t="s">
        <v>156</v>
      </c>
      <c r="C13" s="120" t="s">
        <v>68</v>
      </c>
      <c r="D13" s="129" t="s">
        <v>157</v>
      </c>
      <c r="E13" s="117">
        <v>45567</v>
      </c>
      <c r="F13" s="116">
        <v>7520</v>
      </c>
      <c r="G13" s="122">
        <v>46022</v>
      </c>
      <c r="H13" s="127">
        <v>0</v>
      </c>
      <c r="I13" s="128">
        <f t="shared" ref="I13" si="0">+F13</f>
        <v>7520</v>
      </c>
      <c r="J13" s="133" t="s">
        <v>93</v>
      </c>
    </row>
    <row r="14" spans="1:10" s="59" customFormat="1" ht="77.25" customHeight="1" x14ac:dyDescent="0.35">
      <c r="A14" s="138">
        <v>130378632</v>
      </c>
      <c r="B14" s="112" t="s">
        <v>153</v>
      </c>
      <c r="C14" s="139" t="s">
        <v>154</v>
      </c>
      <c r="D14" s="129" t="s">
        <v>155</v>
      </c>
      <c r="E14" s="117">
        <v>45625</v>
      </c>
      <c r="F14" s="116">
        <v>451859.99</v>
      </c>
      <c r="G14" s="122">
        <v>46022</v>
      </c>
      <c r="H14" s="127">
        <v>0</v>
      </c>
      <c r="I14" s="128">
        <f t="shared" ref="I14" si="1">+F14</f>
        <v>451859.99</v>
      </c>
      <c r="J14" s="133" t="s">
        <v>93</v>
      </c>
    </row>
    <row r="15" spans="1:10" s="78" customFormat="1" ht="78" customHeight="1" x14ac:dyDescent="0.25">
      <c r="A15" s="138">
        <v>101503939</v>
      </c>
      <c r="B15" s="112" t="s">
        <v>150</v>
      </c>
      <c r="C15" s="120" t="s">
        <v>151</v>
      </c>
      <c r="D15" s="129" t="s">
        <v>152</v>
      </c>
      <c r="E15" s="117">
        <v>45596</v>
      </c>
      <c r="F15" s="116">
        <v>27000</v>
      </c>
      <c r="G15" s="122">
        <v>46022</v>
      </c>
      <c r="H15" s="127">
        <v>0</v>
      </c>
      <c r="I15" s="128">
        <f t="shared" ref="I15" si="2">+F15</f>
        <v>27000</v>
      </c>
      <c r="J15" s="133" t="s">
        <v>93</v>
      </c>
    </row>
    <row r="16" spans="1:10" s="78" customFormat="1" ht="21" customHeight="1" thickBot="1" x14ac:dyDescent="0.4">
      <c r="A16" s="182" t="s">
        <v>13</v>
      </c>
      <c r="B16" s="183"/>
      <c r="C16" s="183"/>
      <c r="D16" s="183"/>
      <c r="E16" s="184"/>
      <c r="F16" s="90">
        <f>SUM(F13:F15)</f>
        <v>486379.99</v>
      </c>
      <c r="G16" s="90"/>
      <c r="H16" s="91"/>
      <c r="I16" s="92">
        <f>SUM(I13:I15)</f>
        <v>486379.99</v>
      </c>
      <c r="J16" s="93"/>
    </row>
    <row r="17" spans="1:10" s="78" customFormat="1" ht="21" customHeight="1" x14ac:dyDescent="0.35">
      <c r="A17" s="94"/>
      <c r="B17" s="95"/>
      <c r="C17" s="96"/>
      <c r="D17" s="95"/>
      <c r="E17" s="95"/>
      <c r="F17" s="97" t="s">
        <v>14</v>
      </c>
      <c r="G17" s="97"/>
      <c r="H17" s="98"/>
      <c r="I17" s="98"/>
      <c r="J17" s="98"/>
    </row>
    <row r="18" spans="1:10" s="78" customFormat="1" ht="21" customHeight="1" x14ac:dyDescent="0.35">
      <c r="A18" s="179"/>
      <c r="B18" s="179"/>
      <c r="C18" s="64"/>
      <c r="D18" s="60"/>
      <c r="E18" s="60"/>
      <c r="F18" s="99"/>
      <c r="G18" s="99"/>
      <c r="H18" s="59"/>
      <c r="I18" s="59"/>
      <c r="J18" s="59"/>
    </row>
    <row r="19" spans="1:10" s="78" customFormat="1" ht="21" customHeight="1" x14ac:dyDescent="0.35">
      <c r="A19" s="179"/>
      <c r="B19" s="179"/>
      <c r="C19" s="100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79"/>
      <c r="B20" s="179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01"/>
      <c r="B21" s="101"/>
      <c r="C21" s="100"/>
      <c r="D21" s="60"/>
      <c r="E21" s="60"/>
      <c r="F21" s="60"/>
      <c r="G21" s="60"/>
      <c r="H21" s="60"/>
      <c r="I21" s="60"/>
      <c r="J21" s="60"/>
    </row>
    <row r="22" spans="1:10" s="78" customFormat="1" ht="21" customHeight="1" x14ac:dyDescent="0.35">
      <c r="A22" s="176" t="s">
        <v>43</v>
      </c>
      <c r="B22" s="176"/>
      <c r="C22" s="102"/>
      <c r="D22" s="177" t="s">
        <v>131</v>
      </c>
      <c r="E22" s="177"/>
      <c r="F22" s="59"/>
      <c r="G22" s="59"/>
      <c r="H22" s="177" t="s">
        <v>132</v>
      </c>
      <c r="I22" s="177"/>
      <c r="J22" s="60"/>
    </row>
    <row r="23" spans="1:10" s="78" customFormat="1" ht="21" customHeight="1" x14ac:dyDescent="0.35">
      <c r="A23" s="178" t="s">
        <v>42</v>
      </c>
      <c r="B23" s="178"/>
      <c r="C23" s="102"/>
      <c r="D23" s="178" t="s">
        <v>44</v>
      </c>
      <c r="E23" s="178"/>
      <c r="G23" s="59"/>
      <c r="H23" s="178" t="s">
        <v>47</v>
      </c>
      <c r="I23" s="178"/>
      <c r="J23" s="59"/>
    </row>
    <row r="24" spans="1:10" s="78" customFormat="1" ht="21" customHeight="1" x14ac:dyDescent="0.35">
      <c r="A24" s="174"/>
      <c r="B24" s="174"/>
      <c r="C24" s="102"/>
      <c r="D24" s="174"/>
      <c r="E24" s="174"/>
      <c r="G24" s="59"/>
      <c r="H24" s="174"/>
      <c r="I24" s="174"/>
      <c r="J24" s="59"/>
    </row>
    <row r="25" spans="1:10" s="78" customFormat="1" ht="21" customHeight="1" x14ac:dyDescent="0.35">
      <c r="A25" s="103"/>
      <c r="B25" s="60"/>
      <c r="C25" s="64"/>
      <c r="D25" s="60"/>
      <c r="E25" s="60"/>
      <c r="F25" s="60"/>
      <c r="G25" s="60"/>
      <c r="H25" s="175"/>
      <c r="I25" s="174"/>
      <c r="J25" s="174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60"/>
      <c r="E27" s="60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104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39.7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2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8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3.7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5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6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9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2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5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4.75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98" customFormat="1" ht="18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  <c r="K139" s="106"/>
    </row>
    <row r="140" spans="1:11" s="98" customForma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60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98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ht="16.5" customHeigh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107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ht="18.75" customHeigh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</sheetData>
  <mergeCells count="16">
    <mergeCell ref="A18:B20"/>
    <mergeCell ref="A7:J7"/>
    <mergeCell ref="A8:J8"/>
    <mergeCell ref="A9:J9"/>
    <mergeCell ref="A10:J10"/>
    <mergeCell ref="A16:E16"/>
    <mergeCell ref="A24:B24"/>
    <mergeCell ref="D24:E24"/>
    <mergeCell ref="H24:I24"/>
    <mergeCell ref="H25:J25"/>
    <mergeCell ref="A22:B22"/>
    <mergeCell ref="D22:E22"/>
    <mergeCell ref="H22:I22"/>
    <mergeCell ref="A23:B23"/>
    <mergeCell ref="D23:E23"/>
    <mergeCell ref="H23:I23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5:K300"/>
  <sheetViews>
    <sheetView showGridLines="0" tabSelected="1" view="pageBreakPreview" topLeftCell="A46" zoomScale="70" zoomScaleNormal="70" zoomScaleSheetLayoutView="70" workbookViewId="0">
      <selection activeCell="F24" sqref="F24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6" width="27.5703125" style="60" customWidth="1"/>
    <col min="7" max="7" width="24.42578125" style="60" customWidth="1"/>
    <col min="8" max="8" width="20.28515625" style="60" customWidth="1"/>
    <col min="9" max="9" width="27.42578125" style="60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40"/>
      <c r="C6" s="63"/>
      <c r="D6" s="140"/>
      <c r="E6" s="140"/>
      <c r="F6" s="140"/>
      <c r="G6" s="140"/>
      <c r="H6" s="140"/>
      <c r="I6" s="140"/>
      <c r="J6" s="140"/>
    </row>
    <row r="7" spans="1:10" x14ac:dyDescent="0.35">
      <c r="A7" s="180" t="s">
        <v>0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35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35">
      <c r="A9" s="181">
        <v>45716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x14ac:dyDescent="0.35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141" customFormat="1" ht="77.25" customHeight="1" x14ac:dyDescent="0.35">
      <c r="A13" s="142">
        <v>401007479</v>
      </c>
      <c r="B13" s="143" t="s">
        <v>158</v>
      </c>
      <c r="C13" s="144" t="s">
        <v>68</v>
      </c>
      <c r="D13" s="145" t="s">
        <v>159</v>
      </c>
      <c r="E13" s="146">
        <v>45628</v>
      </c>
      <c r="F13" s="147">
        <v>670</v>
      </c>
      <c r="G13" s="146">
        <v>46022</v>
      </c>
      <c r="H13" s="148">
        <v>0</v>
      </c>
      <c r="I13" s="149">
        <f t="shared" ref="I13" si="0">+F13</f>
        <v>670</v>
      </c>
      <c r="J13" s="150" t="s">
        <v>93</v>
      </c>
    </row>
    <row r="14" spans="1:10" s="141" customFormat="1" ht="77.25" customHeight="1" x14ac:dyDescent="0.35">
      <c r="A14" s="142">
        <v>401007479</v>
      </c>
      <c r="B14" s="143" t="s">
        <v>158</v>
      </c>
      <c r="C14" s="144" t="s">
        <v>68</v>
      </c>
      <c r="D14" s="145" t="s">
        <v>160</v>
      </c>
      <c r="E14" s="146">
        <v>45628</v>
      </c>
      <c r="F14" s="147">
        <v>7798</v>
      </c>
      <c r="G14" s="146">
        <v>46022</v>
      </c>
      <c r="H14" s="148">
        <v>0</v>
      </c>
      <c r="I14" s="149">
        <f>+F14</f>
        <v>7798</v>
      </c>
      <c r="J14" s="150" t="s">
        <v>93</v>
      </c>
    </row>
    <row r="15" spans="1:10" s="141" customFormat="1" ht="77.25" customHeight="1" x14ac:dyDescent="0.35">
      <c r="A15" s="142">
        <v>402002364</v>
      </c>
      <c r="B15" s="143" t="s">
        <v>156</v>
      </c>
      <c r="C15" s="144" t="s">
        <v>68</v>
      </c>
      <c r="D15" s="145" t="s">
        <v>161</v>
      </c>
      <c r="E15" s="146">
        <v>45628</v>
      </c>
      <c r="F15" s="147">
        <v>7520</v>
      </c>
      <c r="G15" s="146">
        <v>46022</v>
      </c>
      <c r="H15" s="148">
        <v>0</v>
      </c>
      <c r="I15" s="149">
        <f t="shared" ref="I15:I25" si="1">+F15</f>
        <v>7520</v>
      </c>
      <c r="J15" s="150" t="s">
        <v>93</v>
      </c>
    </row>
    <row r="16" spans="1:10" s="141" customFormat="1" ht="77.25" customHeight="1" x14ac:dyDescent="0.35">
      <c r="A16" s="142">
        <v>402002364</v>
      </c>
      <c r="B16" s="143" t="s">
        <v>156</v>
      </c>
      <c r="C16" s="144" t="s">
        <v>68</v>
      </c>
      <c r="D16" s="145" t="s">
        <v>162</v>
      </c>
      <c r="E16" s="146">
        <v>45597</v>
      </c>
      <c r="F16" s="147">
        <v>7520</v>
      </c>
      <c r="G16" s="146">
        <v>46022</v>
      </c>
      <c r="H16" s="148">
        <v>0</v>
      </c>
      <c r="I16" s="149">
        <f t="shared" si="1"/>
        <v>7520</v>
      </c>
      <c r="J16" s="150" t="s">
        <v>93</v>
      </c>
    </row>
    <row r="17" spans="1:10" s="141" customFormat="1" ht="77.25" customHeight="1" x14ac:dyDescent="0.35">
      <c r="A17" s="151" t="s">
        <v>163</v>
      </c>
      <c r="B17" s="143" t="s">
        <v>164</v>
      </c>
      <c r="C17" s="144" t="s">
        <v>165</v>
      </c>
      <c r="D17" s="145" t="s">
        <v>166</v>
      </c>
      <c r="E17" s="146">
        <v>45596</v>
      </c>
      <c r="F17" s="147">
        <v>43190.95</v>
      </c>
      <c r="G17" s="146">
        <v>45330</v>
      </c>
      <c r="H17" s="148">
        <v>0</v>
      </c>
      <c r="I17" s="149">
        <f t="shared" si="1"/>
        <v>43190.95</v>
      </c>
      <c r="J17" s="150" t="s">
        <v>93</v>
      </c>
    </row>
    <row r="18" spans="1:10" s="141" customFormat="1" ht="77.25" customHeight="1" x14ac:dyDescent="0.35">
      <c r="A18" s="142">
        <v>132792892</v>
      </c>
      <c r="B18" s="143" t="s">
        <v>167</v>
      </c>
      <c r="C18" s="144" t="s">
        <v>168</v>
      </c>
      <c r="D18" s="145" t="s">
        <v>106</v>
      </c>
      <c r="E18" s="146">
        <v>45649</v>
      </c>
      <c r="F18" s="147">
        <v>180000.01</v>
      </c>
      <c r="G18" s="146">
        <v>45657</v>
      </c>
      <c r="H18" s="148">
        <v>0</v>
      </c>
      <c r="I18" s="149">
        <f t="shared" si="1"/>
        <v>180000.01</v>
      </c>
      <c r="J18" s="150" t="s">
        <v>93</v>
      </c>
    </row>
    <row r="19" spans="1:10" s="141" customFormat="1" ht="77.25" customHeight="1" x14ac:dyDescent="0.35">
      <c r="A19" s="142">
        <v>130937461</v>
      </c>
      <c r="B19" s="143" t="s">
        <v>169</v>
      </c>
      <c r="C19" s="152" t="s">
        <v>170</v>
      </c>
      <c r="D19" s="145" t="s">
        <v>171</v>
      </c>
      <c r="E19" s="146">
        <v>45642</v>
      </c>
      <c r="F19" s="147">
        <v>225000</v>
      </c>
      <c r="G19" s="146">
        <v>45657</v>
      </c>
      <c r="H19" s="148">
        <v>0</v>
      </c>
      <c r="I19" s="149">
        <f t="shared" si="1"/>
        <v>225000</v>
      </c>
      <c r="J19" s="150" t="s">
        <v>93</v>
      </c>
    </row>
    <row r="20" spans="1:10" s="141" customFormat="1" ht="77.25" customHeight="1" x14ac:dyDescent="0.35">
      <c r="A20" s="142">
        <v>130985847</v>
      </c>
      <c r="B20" s="143" t="s">
        <v>172</v>
      </c>
      <c r="C20" s="152" t="s">
        <v>173</v>
      </c>
      <c r="D20" s="145" t="s">
        <v>174</v>
      </c>
      <c r="E20" s="146">
        <v>45639</v>
      </c>
      <c r="F20" s="147">
        <v>179415.46</v>
      </c>
      <c r="G20" s="146">
        <v>45657</v>
      </c>
      <c r="H20" s="148">
        <v>0</v>
      </c>
      <c r="I20" s="149">
        <f t="shared" si="1"/>
        <v>179415.46</v>
      </c>
      <c r="J20" s="150" t="s">
        <v>234</v>
      </c>
    </row>
    <row r="21" spans="1:10" s="141" customFormat="1" ht="77.25" customHeight="1" x14ac:dyDescent="0.35">
      <c r="A21" s="142">
        <v>131367461</v>
      </c>
      <c r="B21" s="143" t="s">
        <v>175</v>
      </c>
      <c r="C21" s="152" t="s">
        <v>176</v>
      </c>
      <c r="D21" s="145" t="s">
        <v>177</v>
      </c>
      <c r="E21" s="146">
        <v>45649</v>
      </c>
      <c r="F21" s="147">
        <v>80712</v>
      </c>
      <c r="G21" s="146">
        <v>46022</v>
      </c>
      <c r="H21" s="148">
        <v>0</v>
      </c>
      <c r="I21" s="149">
        <f t="shared" si="1"/>
        <v>80712</v>
      </c>
      <c r="J21" s="150" t="s">
        <v>93</v>
      </c>
    </row>
    <row r="22" spans="1:10" s="141" customFormat="1" ht="77.25" customHeight="1" x14ac:dyDescent="0.35">
      <c r="A22" s="142">
        <v>130954722</v>
      </c>
      <c r="B22" s="143" t="s">
        <v>178</v>
      </c>
      <c r="C22" s="152" t="s">
        <v>179</v>
      </c>
      <c r="D22" s="145" t="s">
        <v>180</v>
      </c>
      <c r="E22" s="146">
        <v>45652</v>
      </c>
      <c r="F22" s="147">
        <v>233640</v>
      </c>
      <c r="G22" s="146">
        <v>46022</v>
      </c>
      <c r="H22" s="148">
        <v>0</v>
      </c>
      <c r="I22" s="149">
        <f t="shared" si="1"/>
        <v>233640</v>
      </c>
      <c r="J22" s="150" t="s">
        <v>93</v>
      </c>
    </row>
    <row r="23" spans="1:10" s="141" customFormat="1" ht="77.25" customHeight="1" x14ac:dyDescent="0.35">
      <c r="A23" s="142">
        <v>401516454</v>
      </c>
      <c r="B23" s="143" t="s">
        <v>181</v>
      </c>
      <c r="C23" s="152" t="s">
        <v>182</v>
      </c>
      <c r="D23" s="145" t="s">
        <v>183</v>
      </c>
      <c r="E23" s="146">
        <v>45637</v>
      </c>
      <c r="F23" s="147">
        <v>7248.24</v>
      </c>
      <c r="G23" s="146">
        <v>46022</v>
      </c>
      <c r="H23" s="148">
        <v>0</v>
      </c>
      <c r="I23" s="149">
        <f t="shared" si="1"/>
        <v>7248.24</v>
      </c>
      <c r="J23" s="150" t="s">
        <v>93</v>
      </c>
    </row>
    <row r="24" spans="1:10" s="141" customFormat="1" ht="77.25" customHeight="1" x14ac:dyDescent="0.35">
      <c r="A24" s="142">
        <v>130714835</v>
      </c>
      <c r="B24" s="143" t="s">
        <v>184</v>
      </c>
      <c r="C24" s="152" t="s">
        <v>185</v>
      </c>
      <c r="D24" s="145" t="s">
        <v>186</v>
      </c>
      <c r="E24" s="146">
        <v>45653</v>
      </c>
      <c r="F24" s="147">
        <v>1200000</v>
      </c>
      <c r="G24" s="146">
        <v>46022</v>
      </c>
      <c r="H24" s="148">
        <v>0</v>
      </c>
      <c r="I24" s="149">
        <f t="shared" si="1"/>
        <v>1200000</v>
      </c>
      <c r="J24" s="150" t="s">
        <v>93</v>
      </c>
    </row>
    <row r="25" spans="1:10" s="141" customFormat="1" ht="77.25" customHeight="1" x14ac:dyDescent="0.35">
      <c r="A25" s="142">
        <v>130378632</v>
      </c>
      <c r="B25" s="143" t="s">
        <v>187</v>
      </c>
      <c r="C25" s="152" t="s">
        <v>188</v>
      </c>
      <c r="D25" s="145" t="s">
        <v>189</v>
      </c>
      <c r="E25" s="146">
        <v>45653</v>
      </c>
      <c r="F25" s="147">
        <v>85000</v>
      </c>
      <c r="G25" s="146">
        <v>46022</v>
      </c>
      <c r="H25" s="148">
        <v>0</v>
      </c>
      <c r="I25" s="149">
        <f t="shared" si="1"/>
        <v>85000</v>
      </c>
      <c r="J25" s="150" t="s">
        <v>93</v>
      </c>
    </row>
    <row r="26" spans="1:10" s="141" customFormat="1" ht="77.25" customHeight="1" x14ac:dyDescent="0.35">
      <c r="A26" s="153">
        <v>101820217</v>
      </c>
      <c r="B26" s="154" t="s">
        <v>190</v>
      </c>
      <c r="C26" s="154" t="s">
        <v>191</v>
      </c>
      <c r="D26" s="145" t="s">
        <v>192</v>
      </c>
      <c r="E26" s="155">
        <v>45653</v>
      </c>
      <c r="F26" s="156">
        <v>3893.26</v>
      </c>
      <c r="G26" s="155">
        <v>46022</v>
      </c>
      <c r="H26" s="156">
        <v>0</v>
      </c>
      <c r="I26" s="156">
        <v>3893.26</v>
      </c>
      <c r="J26" s="150" t="s">
        <v>93</v>
      </c>
    </row>
    <row r="27" spans="1:10" s="141" customFormat="1" ht="77.25" customHeight="1" x14ac:dyDescent="0.35">
      <c r="A27" s="153">
        <v>101820217</v>
      </c>
      <c r="B27" s="154" t="s">
        <v>190</v>
      </c>
      <c r="C27" s="154" t="s">
        <v>191</v>
      </c>
      <c r="D27" s="145" t="s">
        <v>193</v>
      </c>
      <c r="E27" s="155">
        <v>45646</v>
      </c>
      <c r="F27" s="156">
        <v>506.17</v>
      </c>
      <c r="G27" s="155">
        <v>46022</v>
      </c>
      <c r="H27" s="156">
        <v>0</v>
      </c>
      <c r="I27" s="156">
        <v>506.17</v>
      </c>
      <c r="J27" s="150" t="s">
        <v>93</v>
      </c>
    </row>
    <row r="28" spans="1:10" s="141" customFormat="1" ht="77.25" customHeight="1" x14ac:dyDescent="0.35">
      <c r="A28" s="153">
        <v>101821256</v>
      </c>
      <c r="B28" s="154" t="s">
        <v>194</v>
      </c>
      <c r="C28" s="154" t="s">
        <v>195</v>
      </c>
      <c r="D28" s="145" t="s">
        <v>196</v>
      </c>
      <c r="E28" s="155">
        <v>45658</v>
      </c>
      <c r="F28" s="156">
        <v>2338.1799999999998</v>
      </c>
      <c r="G28" s="155">
        <v>46022</v>
      </c>
      <c r="H28" s="156">
        <v>0</v>
      </c>
      <c r="I28" s="156">
        <v>2338.1799999999998</v>
      </c>
      <c r="J28" s="150" t="s">
        <v>93</v>
      </c>
    </row>
    <row r="29" spans="1:10" s="141" customFormat="1" ht="77.25" customHeight="1" x14ac:dyDescent="0.35">
      <c r="A29" s="153">
        <v>101821256</v>
      </c>
      <c r="B29" s="154" t="s">
        <v>194</v>
      </c>
      <c r="C29" s="154" t="s">
        <v>195</v>
      </c>
      <c r="D29" s="145" t="s">
        <v>197</v>
      </c>
      <c r="E29" s="155">
        <v>45658</v>
      </c>
      <c r="F29" s="156">
        <v>2516.38</v>
      </c>
      <c r="G29" s="155">
        <v>46022</v>
      </c>
      <c r="H29" s="156">
        <v>0</v>
      </c>
      <c r="I29" s="156">
        <v>2516.38</v>
      </c>
      <c r="J29" s="150" t="s">
        <v>93</v>
      </c>
    </row>
    <row r="30" spans="1:10" s="141" customFormat="1" ht="77.25" customHeight="1" x14ac:dyDescent="0.35">
      <c r="A30" s="153">
        <v>101821256</v>
      </c>
      <c r="B30" s="154" t="s">
        <v>194</v>
      </c>
      <c r="C30" s="154" t="s">
        <v>195</v>
      </c>
      <c r="D30" s="145" t="s">
        <v>198</v>
      </c>
      <c r="E30" s="155">
        <v>45658</v>
      </c>
      <c r="F30" s="156">
        <v>4779.16</v>
      </c>
      <c r="G30" s="155">
        <v>46022</v>
      </c>
      <c r="H30" s="156">
        <v>0</v>
      </c>
      <c r="I30" s="156">
        <v>4779.16</v>
      </c>
      <c r="J30" s="150" t="s">
        <v>93</v>
      </c>
    </row>
    <row r="31" spans="1:10" s="141" customFormat="1" ht="77.25" customHeight="1" x14ac:dyDescent="0.35">
      <c r="A31" s="153">
        <v>101821256</v>
      </c>
      <c r="B31" s="154" t="s">
        <v>194</v>
      </c>
      <c r="C31" s="154" t="s">
        <v>195</v>
      </c>
      <c r="D31" s="145" t="s">
        <v>199</v>
      </c>
      <c r="E31" s="155">
        <v>45658</v>
      </c>
      <c r="F31" s="156">
        <v>596.11</v>
      </c>
      <c r="G31" s="155">
        <v>46022</v>
      </c>
      <c r="H31" s="156">
        <v>0</v>
      </c>
      <c r="I31" s="156">
        <v>596.11</v>
      </c>
      <c r="J31" s="150" t="s">
        <v>93</v>
      </c>
    </row>
    <row r="32" spans="1:10" s="141" customFormat="1" ht="77.25" customHeight="1" x14ac:dyDescent="0.35">
      <c r="A32" s="153">
        <v>401007479</v>
      </c>
      <c r="B32" s="154" t="s">
        <v>53</v>
      </c>
      <c r="C32" s="154" t="s">
        <v>200</v>
      </c>
      <c r="D32" s="145" t="s">
        <v>201</v>
      </c>
      <c r="E32" s="155">
        <v>45659</v>
      </c>
      <c r="F32" s="156">
        <v>7798</v>
      </c>
      <c r="G32" s="155">
        <v>46022</v>
      </c>
      <c r="H32" s="156">
        <v>0</v>
      </c>
      <c r="I32" s="156">
        <v>7798</v>
      </c>
      <c r="J32" s="150" t="s">
        <v>93</v>
      </c>
    </row>
    <row r="33" spans="1:10" s="141" customFormat="1" ht="77.25" customHeight="1" x14ac:dyDescent="0.35">
      <c r="A33" s="153">
        <v>401007479</v>
      </c>
      <c r="B33" s="154" t="s">
        <v>53</v>
      </c>
      <c r="C33" s="154" t="s">
        <v>200</v>
      </c>
      <c r="D33" s="145" t="s">
        <v>202</v>
      </c>
      <c r="E33" s="155">
        <v>45659</v>
      </c>
      <c r="F33" s="156">
        <v>634</v>
      </c>
      <c r="G33" s="155">
        <v>46022</v>
      </c>
      <c r="H33" s="156">
        <v>0</v>
      </c>
      <c r="I33" s="156">
        <v>634</v>
      </c>
      <c r="J33" s="150" t="s">
        <v>93</v>
      </c>
    </row>
    <row r="34" spans="1:10" s="141" customFormat="1" ht="77.25" customHeight="1" x14ac:dyDescent="0.35">
      <c r="A34" s="153">
        <v>402002364</v>
      </c>
      <c r="B34" s="154" t="s">
        <v>156</v>
      </c>
      <c r="C34" s="154" t="s">
        <v>203</v>
      </c>
      <c r="D34" s="145" t="s">
        <v>204</v>
      </c>
      <c r="E34" s="155">
        <v>45659</v>
      </c>
      <c r="F34" s="156">
        <v>7520</v>
      </c>
      <c r="G34" s="155">
        <v>46022</v>
      </c>
      <c r="H34" s="156">
        <v>0</v>
      </c>
      <c r="I34" s="156">
        <v>7520</v>
      </c>
      <c r="J34" s="150" t="s">
        <v>93</v>
      </c>
    </row>
    <row r="35" spans="1:10" s="141" customFormat="1" ht="77.25" customHeight="1" x14ac:dyDescent="0.35">
      <c r="A35" s="153">
        <v>101821248</v>
      </c>
      <c r="B35" s="154" t="s">
        <v>205</v>
      </c>
      <c r="C35" s="154" t="s">
        <v>206</v>
      </c>
      <c r="D35" s="145" t="s">
        <v>207</v>
      </c>
      <c r="E35" s="155">
        <v>45657</v>
      </c>
      <c r="F35" s="156">
        <v>366086.69</v>
      </c>
      <c r="G35" s="155">
        <v>46022</v>
      </c>
      <c r="H35" s="156">
        <v>0</v>
      </c>
      <c r="I35" s="156">
        <v>366086.69</v>
      </c>
      <c r="J35" s="150" t="s">
        <v>93</v>
      </c>
    </row>
    <row r="36" spans="1:10" s="141" customFormat="1" ht="77.25" customHeight="1" x14ac:dyDescent="0.35">
      <c r="A36" s="153">
        <v>101821248</v>
      </c>
      <c r="B36" s="154" t="s">
        <v>205</v>
      </c>
      <c r="C36" s="154" t="s">
        <v>206</v>
      </c>
      <c r="D36" s="145" t="s">
        <v>208</v>
      </c>
      <c r="E36" s="155">
        <v>45657</v>
      </c>
      <c r="F36" s="156">
        <v>2027.84</v>
      </c>
      <c r="G36" s="155">
        <v>46022</v>
      </c>
      <c r="H36" s="156">
        <v>0</v>
      </c>
      <c r="I36" s="156">
        <v>2027.84</v>
      </c>
      <c r="J36" s="150" t="s">
        <v>93</v>
      </c>
    </row>
    <row r="37" spans="1:10" s="141" customFormat="1" ht="77.25" customHeight="1" x14ac:dyDescent="0.35">
      <c r="A37" s="153">
        <v>101821248</v>
      </c>
      <c r="B37" s="154" t="s">
        <v>205</v>
      </c>
      <c r="C37" s="154" t="s">
        <v>206</v>
      </c>
      <c r="D37" s="145" t="s">
        <v>209</v>
      </c>
      <c r="E37" s="155">
        <v>45657</v>
      </c>
      <c r="F37" s="156">
        <v>1197.8399999999999</v>
      </c>
      <c r="G37" s="155">
        <v>46022</v>
      </c>
      <c r="H37" s="156">
        <v>0</v>
      </c>
      <c r="I37" s="156">
        <v>1197.8399999999999</v>
      </c>
      <c r="J37" s="150" t="s">
        <v>93</v>
      </c>
    </row>
    <row r="38" spans="1:10" s="141" customFormat="1" ht="77.25" customHeight="1" x14ac:dyDescent="0.35">
      <c r="A38" s="153">
        <v>101821248</v>
      </c>
      <c r="B38" s="154" t="s">
        <v>205</v>
      </c>
      <c r="C38" s="154" t="s">
        <v>206</v>
      </c>
      <c r="D38" s="145" t="s">
        <v>210</v>
      </c>
      <c r="E38" s="155">
        <v>45657</v>
      </c>
      <c r="F38" s="156">
        <v>7480.88</v>
      </c>
      <c r="G38" s="155">
        <v>46022</v>
      </c>
      <c r="H38" s="156">
        <v>0</v>
      </c>
      <c r="I38" s="156">
        <v>7480.88</v>
      </c>
      <c r="J38" s="150" t="s">
        <v>93</v>
      </c>
    </row>
    <row r="39" spans="1:10" s="141" customFormat="1" ht="77.25" customHeight="1" x14ac:dyDescent="0.35">
      <c r="A39" s="153">
        <v>101821248</v>
      </c>
      <c r="B39" s="154" t="s">
        <v>205</v>
      </c>
      <c r="C39" s="154" t="s">
        <v>206</v>
      </c>
      <c r="D39" s="145" t="s">
        <v>211</v>
      </c>
      <c r="E39" s="155">
        <v>45657</v>
      </c>
      <c r="F39" s="156">
        <v>2454.11</v>
      </c>
      <c r="G39" s="155">
        <v>46022</v>
      </c>
      <c r="H39" s="156">
        <v>0</v>
      </c>
      <c r="I39" s="156">
        <v>2454.11</v>
      </c>
      <c r="J39" s="150" t="s">
        <v>93</v>
      </c>
    </row>
    <row r="40" spans="1:10" s="141" customFormat="1" ht="77.25" customHeight="1" x14ac:dyDescent="0.35">
      <c r="A40" s="153">
        <v>101821248</v>
      </c>
      <c r="B40" s="154" t="s">
        <v>205</v>
      </c>
      <c r="C40" s="154" t="s">
        <v>206</v>
      </c>
      <c r="D40" s="145" t="s">
        <v>212</v>
      </c>
      <c r="E40" s="155">
        <v>45657</v>
      </c>
      <c r="F40" s="156">
        <v>128.96</v>
      </c>
      <c r="G40" s="155">
        <v>46022</v>
      </c>
      <c r="H40" s="156">
        <v>0</v>
      </c>
      <c r="I40" s="156">
        <v>128.96</v>
      </c>
      <c r="J40" s="150" t="s">
        <v>93</v>
      </c>
    </row>
    <row r="41" spans="1:10" s="141" customFormat="1" ht="77.25" customHeight="1" x14ac:dyDescent="0.35">
      <c r="A41" s="153">
        <v>101821248</v>
      </c>
      <c r="B41" s="154" t="s">
        <v>205</v>
      </c>
      <c r="C41" s="154" t="s">
        <v>206</v>
      </c>
      <c r="D41" s="145" t="s">
        <v>213</v>
      </c>
      <c r="E41" s="155">
        <v>45657</v>
      </c>
      <c r="F41" s="156">
        <v>1637.46</v>
      </c>
      <c r="G41" s="155">
        <v>46022</v>
      </c>
      <c r="H41" s="156">
        <v>0</v>
      </c>
      <c r="I41" s="156">
        <v>1637.46</v>
      </c>
      <c r="J41" s="150" t="s">
        <v>93</v>
      </c>
    </row>
    <row r="42" spans="1:10" s="141" customFormat="1" ht="77.25" customHeight="1" x14ac:dyDescent="0.35">
      <c r="A42" s="153">
        <v>101001577</v>
      </c>
      <c r="B42" s="154" t="s">
        <v>214</v>
      </c>
      <c r="C42" s="154" t="s">
        <v>215</v>
      </c>
      <c r="D42" s="145" t="s">
        <v>216</v>
      </c>
      <c r="E42" s="155">
        <v>45653</v>
      </c>
      <c r="F42" s="156">
        <v>173246.83</v>
      </c>
      <c r="G42" s="155">
        <v>46022</v>
      </c>
      <c r="H42" s="156">
        <v>0</v>
      </c>
      <c r="I42" s="156">
        <v>173246.83</v>
      </c>
      <c r="J42" s="150" t="s">
        <v>93</v>
      </c>
    </row>
    <row r="43" spans="1:10" s="141" customFormat="1" ht="77.25" customHeight="1" x14ac:dyDescent="0.35">
      <c r="A43" s="153">
        <v>101001577</v>
      </c>
      <c r="B43" s="154" t="s">
        <v>214</v>
      </c>
      <c r="C43" s="154" t="s">
        <v>217</v>
      </c>
      <c r="D43" s="145" t="s">
        <v>218</v>
      </c>
      <c r="E43" s="155">
        <v>45653</v>
      </c>
      <c r="F43" s="156">
        <v>222410.86</v>
      </c>
      <c r="G43" s="155">
        <v>46022</v>
      </c>
      <c r="H43" s="156">
        <v>0</v>
      </c>
      <c r="I43" s="156">
        <v>222410.86</v>
      </c>
      <c r="J43" s="150" t="s">
        <v>93</v>
      </c>
    </row>
    <row r="44" spans="1:10" s="141" customFormat="1" ht="77.25" customHeight="1" x14ac:dyDescent="0.35">
      <c r="A44" s="153">
        <v>132453603</v>
      </c>
      <c r="B44" s="154" t="s">
        <v>219</v>
      </c>
      <c r="C44" s="154" t="s">
        <v>220</v>
      </c>
      <c r="D44" s="145" t="s">
        <v>106</v>
      </c>
      <c r="E44" s="155">
        <v>45637</v>
      </c>
      <c r="F44" s="156">
        <v>22801</v>
      </c>
      <c r="G44" s="155">
        <v>46022</v>
      </c>
      <c r="H44" s="156">
        <v>0</v>
      </c>
      <c r="I44" s="156">
        <v>22801</v>
      </c>
      <c r="J44" s="150" t="s">
        <v>93</v>
      </c>
    </row>
    <row r="45" spans="1:10" s="141" customFormat="1" ht="77.25" customHeight="1" x14ac:dyDescent="0.35">
      <c r="A45" s="153">
        <v>102017174</v>
      </c>
      <c r="B45" s="154" t="s">
        <v>221</v>
      </c>
      <c r="C45" s="154" t="s">
        <v>222</v>
      </c>
      <c r="D45" s="145" t="s">
        <v>223</v>
      </c>
      <c r="E45" s="155">
        <v>45658</v>
      </c>
      <c r="F45" s="156">
        <v>10988.96</v>
      </c>
      <c r="G45" s="155">
        <v>46022</v>
      </c>
      <c r="H45" s="156">
        <v>0</v>
      </c>
      <c r="I45" s="156">
        <v>10988.96</v>
      </c>
      <c r="J45" s="150" t="s">
        <v>93</v>
      </c>
    </row>
    <row r="46" spans="1:10" s="141" customFormat="1" ht="77.25" customHeight="1" x14ac:dyDescent="0.35">
      <c r="A46" s="153">
        <v>132253582</v>
      </c>
      <c r="B46" s="143" t="s">
        <v>224</v>
      </c>
      <c r="C46" s="152" t="s">
        <v>225</v>
      </c>
      <c r="D46" s="145" t="s">
        <v>226</v>
      </c>
      <c r="E46" s="146">
        <v>45666</v>
      </c>
      <c r="F46" s="147">
        <v>431176.76</v>
      </c>
      <c r="G46" s="155">
        <v>46022</v>
      </c>
      <c r="H46" s="156">
        <v>0</v>
      </c>
      <c r="I46" s="149">
        <f>+F46</f>
        <v>431176.76</v>
      </c>
      <c r="J46" s="150" t="s">
        <v>93</v>
      </c>
    </row>
    <row r="47" spans="1:10" s="141" customFormat="1" ht="77.25" customHeight="1" x14ac:dyDescent="0.35">
      <c r="A47" s="153">
        <v>130898073</v>
      </c>
      <c r="B47" s="143" t="s">
        <v>227</v>
      </c>
      <c r="C47" s="152" t="s">
        <v>228</v>
      </c>
      <c r="D47" s="150" t="s">
        <v>229</v>
      </c>
      <c r="E47" s="146">
        <v>45679</v>
      </c>
      <c r="F47" s="147">
        <v>420280.6</v>
      </c>
      <c r="G47" s="155">
        <v>46022</v>
      </c>
      <c r="H47" s="156">
        <v>0</v>
      </c>
      <c r="I47" s="149">
        <f t="shared" ref="I47:I49" si="2">+F47</f>
        <v>420280.6</v>
      </c>
      <c r="J47" s="150" t="s">
        <v>93</v>
      </c>
    </row>
    <row r="48" spans="1:10" s="141" customFormat="1" ht="77.25" customHeight="1" x14ac:dyDescent="0.35">
      <c r="A48" s="153">
        <v>130898073</v>
      </c>
      <c r="B48" s="143" t="s">
        <v>227</v>
      </c>
      <c r="C48" s="152" t="s">
        <v>228</v>
      </c>
      <c r="D48" s="145" t="s">
        <v>230</v>
      </c>
      <c r="E48" s="146">
        <v>45679</v>
      </c>
      <c r="F48" s="147">
        <v>161382.70000000001</v>
      </c>
      <c r="G48" s="155">
        <v>46022</v>
      </c>
      <c r="H48" s="156"/>
      <c r="I48" s="149">
        <f t="shared" si="2"/>
        <v>161382.70000000001</v>
      </c>
      <c r="J48" s="150" t="s">
        <v>93</v>
      </c>
    </row>
    <row r="49" spans="1:10" s="141" customFormat="1" ht="77.25" customHeight="1" x14ac:dyDescent="0.35">
      <c r="A49" s="153">
        <v>101049847</v>
      </c>
      <c r="B49" s="143" t="s">
        <v>231</v>
      </c>
      <c r="C49" s="152" t="s">
        <v>232</v>
      </c>
      <c r="D49" s="145" t="s">
        <v>233</v>
      </c>
      <c r="E49" s="146">
        <v>45677</v>
      </c>
      <c r="F49" s="147">
        <v>951988.95</v>
      </c>
      <c r="G49" s="155">
        <v>46022</v>
      </c>
      <c r="H49" s="156">
        <v>0</v>
      </c>
      <c r="I49" s="149">
        <f t="shared" si="2"/>
        <v>951988.95</v>
      </c>
      <c r="J49" s="150" t="s">
        <v>93</v>
      </c>
    </row>
    <row r="50" spans="1:10" s="78" customFormat="1" ht="21" customHeight="1" thickBot="1" x14ac:dyDescent="0.4">
      <c r="A50" s="182" t="s">
        <v>13</v>
      </c>
      <c r="B50" s="183"/>
      <c r="C50" s="183"/>
      <c r="D50" s="183"/>
      <c r="E50" s="184"/>
      <c r="F50" s="90">
        <f>SUM(F13:F49)</f>
        <v>5063586.3599999994</v>
      </c>
      <c r="G50" s="90"/>
      <c r="H50" s="90"/>
      <c r="I50" s="90">
        <f>SUM(I13:I49)</f>
        <v>5063586.3599999994</v>
      </c>
      <c r="J50" s="93"/>
    </row>
    <row r="51" spans="1:10" s="78" customFormat="1" ht="21" customHeight="1" x14ac:dyDescent="0.35">
      <c r="A51" s="94"/>
      <c r="B51" s="95"/>
      <c r="C51" s="96"/>
      <c r="D51" s="95"/>
      <c r="E51" s="95"/>
      <c r="F51" s="97" t="s">
        <v>14</v>
      </c>
      <c r="G51" s="97"/>
      <c r="H51" s="98"/>
      <c r="I51" s="98"/>
      <c r="J51" s="98"/>
    </row>
    <row r="52" spans="1:10" s="78" customFormat="1" ht="21" customHeight="1" x14ac:dyDescent="0.35">
      <c r="A52" s="179"/>
      <c r="B52" s="179"/>
      <c r="C52" s="64"/>
      <c r="D52" s="60"/>
      <c r="E52" s="60"/>
      <c r="F52" s="99"/>
      <c r="G52" s="99"/>
      <c r="H52" s="59"/>
      <c r="I52" s="59"/>
      <c r="J52" s="59"/>
    </row>
    <row r="53" spans="1:10" s="78" customFormat="1" ht="21" customHeight="1" x14ac:dyDescent="0.35">
      <c r="A53" s="179"/>
      <c r="B53" s="179"/>
      <c r="C53" s="100"/>
      <c r="D53" s="60"/>
      <c r="E53" s="60"/>
      <c r="F53" s="60"/>
      <c r="G53" s="60"/>
      <c r="H53" s="59"/>
      <c r="I53" s="59"/>
      <c r="J53" s="59"/>
    </row>
    <row r="54" spans="1:10" s="78" customFormat="1" ht="21" customHeight="1" x14ac:dyDescent="0.35">
      <c r="A54" s="179"/>
      <c r="B54" s="179"/>
      <c r="C54" s="100"/>
      <c r="D54" s="60"/>
      <c r="E54" s="60"/>
      <c r="F54" s="60"/>
      <c r="G54" s="60"/>
      <c r="H54" s="59"/>
      <c r="I54" s="59"/>
      <c r="J54" s="59"/>
    </row>
    <row r="55" spans="1:10" s="78" customFormat="1" ht="21" customHeight="1" x14ac:dyDescent="0.35">
      <c r="A55" s="101"/>
      <c r="B55" s="101"/>
      <c r="C55" s="100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76" t="s">
        <v>43</v>
      </c>
      <c r="B56" s="176"/>
      <c r="C56" s="102"/>
      <c r="D56" s="177" t="s">
        <v>131</v>
      </c>
      <c r="E56" s="177"/>
      <c r="F56" s="59"/>
      <c r="G56" s="59"/>
      <c r="H56" s="177" t="s">
        <v>132</v>
      </c>
      <c r="I56" s="177"/>
      <c r="J56" s="60"/>
    </row>
    <row r="57" spans="1:10" s="78" customFormat="1" ht="21" customHeight="1" x14ac:dyDescent="0.35">
      <c r="A57" s="178" t="s">
        <v>42</v>
      </c>
      <c r="B57" s="178"/>
      <c r="C57" s="102"/>
      <c r="D57" s="178" t="s">
        <v>44</v>
      </c>
      <c r="E57" s="178"/>
      <c r="G57" s="59"/>
      <c r="H57" s="178" t="s">
        <v>47</v>
      </c>
      <c r="I57" s="178"/>
      <c r="J57" s="59"/>
    </row>
    <row r="58" spans="1:10" s="78" customFormat="1" ht="21" customHeight="1" x14ac:dyDescent="0.35">
      <c r="A58" s="174"/>
      <c r="B58" s="174"/>
      <c r="C58" s="102"/>
      <c r="D58" s="174"/>
      <c r="E58" s="174"/>
      <c r="G58" s="59"/>
      <c r="H58" s="174"/>
      <c r="I58" s="174"/>
      <c r="J58" s="59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175"/>
      <c r="I59" s="174"/>
      <c r="J59" s="174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59"/>
      <c r="G61" s="59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59"/>
      <c r="E62" s="59"/>
      <c r="F62" s="59"/>
      <c r="G62" s="59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59"/>
      <c r="E63" s="59"/>
      <c r="F63" s="59"/>
      <c r="G63" s="59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104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1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1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1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1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21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39.75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0.25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0.25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0.25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32.25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38.25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9.25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9.25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34.5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34.5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34.5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33.75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35.25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36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39.75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32.25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35.25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1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1" customHeight="1" x14ac:dyDescent="0.35">
      <c r="A143" s="105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1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78" customFormat="1" ht="21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78" customFormat="1" ht="21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78" customFormat="1" ht="21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78" customFormat="1" ht="21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78" customFormat="1" ht="21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78" customFormat="1" ht="21" customHeight="1" x14ac:dyDescent="0.35">
      <c r="A150" s="103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78" customFormat="1" ht="21" customHeight="1" x14ac:dyDescent="0.35">
      <c r="A151" s="103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78" customFormat="1" ht="21" customHeight="1" x14ac:dyDescent="0.35">
      <c r="A152" s="103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78" customFormat="1" ht="21" customHeight="1" x14ac:dyDescent="0.35">
      <c r="A153" s="103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78" customFormat="1" ht="21" customHeight="1" x14ac:dyDescent="0.35">
      <c r="A154" s="103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78" customFormat="1" ht="21" customHeight="1" x14ac:dyDescent="0.35">
      <c r="A155" s="103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78" customFormat="1" ht="21" customHeight="1" x14ac:dyDescent="0.35">
      <c r="A156" s="103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78" customFormat="1" ht="21" customHeight="1" x14ac:dyDescent="0.35">
      <c r="A157" s="103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78" customFormat="1" ht="24.75" customHeight="1" x14ac:dyDescent="0.35">
      <c r="A158" s="103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78" customFormat="1" ht="21" customHeight="1" x14ac:dyDescent="0.35">
      <c r="A159" s="103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78" customFormat="1" ht="21" customHeight="1" x14ac:dyDescent="0.35">
      <c r="A160" s="103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1" s="78" customFormat="1" ht="21" customHeight="1" x14ac:dyDescent="0.35">
      <c r="A161" s="103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1" s="78" customFormat="1" ht="21" customHeight="1" x14ac:dyDescent="0.35">
      <c r="A162" s="103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1" s="78" customFormat="1" ht="21" customHeight="1" x14ac:dyDescent="0.35">
      <c r="A163" s="103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1" s="78" customFormat="1" ht="21" customHeight="1" x14ac:dyDescent="0.35">
      <c r="A164" s="103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1" s="78" customFormat="1" ht="21" customHeight="1" x14ac:dyDescent="0.35">
      <c r="A165" s="103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1" s="78" customFormat="1" ht="21" customHeight="1" x14ac:dyDescent="0.35">
      <c r="A166" s="103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1" s="78" customFormat="1" ht="21" customHeight="1" x14ac:dyDescent="0.35">
      <c r="A167" s="103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1" s="78" customFormat="1" ht="21" customHeight="1" x14ac:dyDescent="0.35">
      <c r="A168" s="103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1" s="78" customFormat="1" ht="21" customHeight="1" x14ac:dyDescent="0.35">
      <c r="A169" s="103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1" s="78" customFormat="1" ht="20.25" customHeight="1" x14ac:dyDescent="0.35">
      <c r="A170" s="103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1" s="78" customFormat="1" ht="20.25" customHeight="1" x14ac:dyDescent="0.35">
      <c r="A171" s="103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1" s="78" customFormat="1" ht="20.25" customHeight="1" x14ac:dyDescent="0.35">
      <c r="A172" s="103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1" s="98" customFormat="1" ht="18" customHeight="1" x14ac:dyDescent="0.35">
      <c r="A173" s="103"/>
      <c r="B173" s="60"/>
      <c r="C173" s="64"/>
      <c r="D173" s="60"/>
      <c r="E173" s="60"/>
      <c r="F173" s="60"/>
      <c r="G173" s="60"/>
      <c r="H173" s="60"/>
      <c r="I173" s="60"/>
      <c r="J173" s="60"/>
      <c r="K173" s="106"/>
    </row>
    <row r="174" spans="1:11" s="98" customFormat="1" x14ac:dyDescent="0.35">
      <c r="A174" s="103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1" s="59" customFormat="1" ht="60" customHeight="1" x14ac:dyDescent="0.35">
      <c r="A175" s="103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1" s="59" customFormat="1" ht="15" customHeight="1" x14ac:dyDescent="0.35">
      <c r="A176" s="103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ht="15" customHeight="1" x14ac:dyDescent="0.35">
      <c r="A177" s="103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98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ht="16.5" customHeigh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107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  <row r="273" spans="1:10" s="59" customFormat="1" x14ac:dyDescent="0.35">
      <c r="A273" s="58"/>
      <c r="B273" s="60"/>
      <c r="C273" s="64"/>
      <c r="D273" s="60"/>
      <c r="E273" s="60"/>
      <c r="F273" s="60"/>
      <c r="G273" s="60"/>
      <c r="H273" s="60"/>
      <c r="I273" s="60"/>
      <c r="J273" s="60"/>
    </row>
    <row r="274" spans="1:10" s="59" customFormat="1" x14ac:dyDescent="0.35">
      <c r="A274" s="58"/>
      <c r="B274" s="60"/>
      <c r="C274" s="64"/>
      <c r="D274" s="60"/>
      <c r="E274" s="60"/>
      <c r="F274" s="60"/>
      <c r="G274" s="60"/>
      <c r="H274" s="60"/>
      <c r="I274" s="60"/>
      <c r="J274" s="60"/>
    </row>
    <row r="275" spans="1:10" s="59" customFormat="1" x14ac:dyDescent="0.35">
      <c r="A275" s="58"/>
      <c r="B275" s="60"/>
      <c r="C275" s="64"/>
      <c r="D275" s="60"/>
      <c r="E275" s="60"/>
      <c r="F275" s="60"/>
      <c r="G275" s="60"/>
      <c r="H275" s="60"/>
      <c r="I275" s="60"/>
      <c r="J275" s="60"/>
    </row>
    <row r="276" spans="1:10" s="59" customFormat="1" x14ac:dyDescent="0.35">
      <c r="A276" s="58"/>
      <c r="B276" s="60"/>
      <c r="C276" s="64"/>
      <c r="D276" s="60"/>
      <c r="E276" s="60"/>
      <c r="F276" s="60"/>
      <c r="G276" s="60"/>
      <c r="H276" s="60"/>
      <c r="I276" s="60"/>
      <c r="J276" s="60"/>
    </row>
    <row r="277" spans="1:10" s="59" customFormat="1" x14ac:dyDescent="0.35">
      <c r="A277" s="58"/>
      <c r="B277" s="60"/>
      <c r="C277" s="64"/>
      <c r="D277" s="60"/>
      <c r="E277" s="60"/>
      <c r="F277" s="60"/>
      <c r="G277" s="60"/>
      <c r="H277" s="60"/>
      <c r="I277" s="60"/>
      <c r="J277" s="60"/>
    </row>
    <row r="278" spans="1:10" s="59" customFormat="1" x14ac:dyDescent="0.35">
      <c r="A278" s="58"/>
      <c r="B278" s="60"/>
      <c r="C278" s="64"/>
      <c r="D278" s="60"/>
      <c r="E278" s="60"/>
      <c r="F278" s="60"/>
      <c r="G278" s="60"/>
      <c r="H278" s="60"/>
      <c r="I278" s="60"/>
      <c r="J278" s="60"/>
    </row>
    <row r="279" spans="1:10" s="59" customFormat="1" x14ac:dyDescent="0.35">
      <c r="A279" s="58"/>
      <c r="B279" s="60"/>
      <c r="C279" s="64"/>
      <c r="D279" s="60"/>
      <c r="E279" s="60"/>
      <c r="F279" s="60"/>
      <c r="G279" s="60"/>
      <c r="H279" s="60"/>
      <c r="I279" s="60"/>
      <c r="J279" s="60"/>
    </row>
    <row r="280" spans="1:10" s="59" customFormat="1" x14ac:dyDescent="0.35">
      <c r="A280" s="58"/>
      <c r="B280" s="60"/>
      <c r="C280" s="64"/>
      <c r="D280" s="60"/>
      <c r="E280" s="60"/>
      <c r="F280" s="60"/>
      <c r="G280" s="60"/>
      <c r="H280" s="60"/>
      <c r="I280" s="60"/>
      <c r="J280" s="60"/>
    </row>
    <row r="281" spans="1:10" s="59" customFormat="1" x14ac:dyDescent="0.35">
      <c r="A281" s="58"/>
      <c r="B281" s="60"/>
      <c r="C281" s="64"/>
      <c r="D281" s="60"/>
      <c r="E281" s="60"/>
      <c r="F281" s="60"/>
      <c r="G281" s="60"/>
      <c r="H281" s="60"/>
      <c r="I281" s="60"/>
      <c r="J281" s="60"/>
    </row>
    <row r="282" spans="1:10" s="59" customFormat="1" x14ac:dyDescent="0.35">
      <c r="A282" s="58"/>
      <c r="B282" s="60"/>
      <c r="C282" s="64"/>
      <c r="D282" s="60"/>
      <c r="E282" s="60"/>
      <c r="F282" s="60"/>
      <c r="G282" s="60"/>
      <c r="H282" s="60"/>
      <c r="I282" s="60"/>
      <c r="J282" s="60"/>
    </row>
    <row r="283" spans="1:10" s="59" customFormat="1" x14ac:dyDescent="0.35">
      <c r="A283" s="58"/>
      <c r="B283" s="60"/>
      <c r="C283" s="64"/>
      <c r="D283" s="60"/>
      <c r="E283" s="60"/>
      <c r="F283" s="60"/>
      <c r="G283" s="60"/>
      <c r="H283" s="60"/>
      <c r="I283" s="60"/>
      <c r="J283" s="60"/>
    </row>
    <row r="284" spans="1:10" s="59" customFormat="1" x14ac:dyDescent="0.35">
      <c r="A284" s="58"/>
      <c r="B284" s="60"/>
      <c r="C284" s="64"/>
      <c r="D284" s="60"/>
      <c r="E284" s="60"/>
      <c r="F284" s="60"/>
      <c r="G284" s="60"/>
      <c r="H284" s="60"/>
      <c r="I284" s="60"/>
      <c r="J284" s="60"/>
    </row>
    <row r="285" spans="1:10" s="59" customFormat="1" x14ac:dyDescent="0.35">
      <c r="A285" s="58"/>
      <c r="B285" s="60"/>
      <c r="C285" s="64"/>
      <c r="D285" s="60"/>
      <c r="E285" s="60"/>
      <c r="F285" s="60"/>
      <c r="G285" s="60"/>
      <c r="H285" s="60"/>
      <c r="I285" s="60"/>
      <c r="J285" s="60"/>
    </row>
    <row r="286" spans="1:10" s="59" customFormat="1" x14ac:dyDescent="0.35">
      <c r="A286" s="58"/>
      <c r="B286" s="60"/>
      <c r="C286" s="64"/>
      <c r="D286" s="60"/>
      <c r="E286" s="60"/>
      <c r="F286" s="60"/>
      <c r="G286" s="60"/>
      <c r="H286" s="60"/>
      <c r="I286" s="60"/>
      <c r="J286" s="60"/>
    </row>
    <row r="287" spans="1:10" s="59" customFormat="1" x14ac:dyDescent="0.35">
      <c r="A287" s="58"/>
      <c r="B287" s="60"/>
      <c r="C287" s="64"/>
      <c r="D287" s="60"/>
      <c r="E287" s="60"/>
      <c r="F287" s="60"/>
      <c r="G287" s="60"/>
      <c r="H287" s="60"/>
      <c r="I287" s="60"/>
      <c r="J287" s="60"/>
    </row>
    <row r="288" spans="1:10" s="59" customFormat="1" x14ac:dyDescent="0.35">
      <c r="A288" s="58"/>
      <c r="B288" s="60"/>
      <c r="C288" s="64"/>
      <c r="D288" s="60"/>
      <c r="E288" s="60"/>
      <c r="F288" s="60"/>
      <c r="G288" s="60"/>
      <c r="H288" s="60"/>
      <c r="I288" s="60"/>
      <c r="J288" s="60"/>
    </row>
    <row r="289" spans="1:10" s="59" customFormat="1" x14ac:dyDescent="0.35">
      <c r="A289" s="58"/>
      <c r="B289" s="60"/>
      <c r="C289" s="64"/>
      <c r="D289" s="60"/>
      <c r="E289" s="60"/>
      <c r="F289" s="60"/>
      <c r="G289" s="60"/>
      <c r="H289" s="60"/>
      <c r="I289" s="60"/>
      <c r="J289" s="60"/>
    </row>
    <row r="290" spans="1:10" s="59" customFormat="1" x14ac:dyDescent="0.35">
      <c r="A290" s="58"/>
      <c r="B290" s="60"/>
      <c r="C290" s="64"/>
      <c r="D290" s="60"/>
      <c r="E290" s="60"/>
      <c r="F290" s="60"/>
      <c r="G290" s="60"/>
      <c r="H290" s="60"/>
      <c r="I290" s="60"/>
      <c r="J290" s="60"/>
    </row>
    <row r="291" spans="1:10" s="59" customFormat="1" x14ac:dyDescent="0.35">
      <c r="A291" s="58"/>
      <c r="B291" s="60"/>
      <c r="C291" s="64"/>
      <c r="D291" s="60"/>
      <c r="E291" s="60"/>
      <c r="F291" s="60"/>
      <c r="G291" s="60"/>
      <c r="H291" s="60"/>
      <c r="I291" s="60"/>
      <c r="J291" s="60"/>
    </row>
    <row r="292" spans="1:10" s="59" customFormat="1" x14ac:dyDescent="0.35">
      <c r="A292" s="58"/>
      <c r="B292" s="60"/>
      <c r="C292" s="64"/>
      <c r="D292" s="60"/>
      <c r="E292" s="60"/>
      <c r="F292" s="60"/>
      <c r="G292" s="60"/>
      <c r="H292" s="60"/>
      <c r="I292" s="60"/>
      <c r="J292" s="60"/>
    </row>
    <row r="293" spans="1:10" s="59" customFormat="1" x14ac:dyDescent="0.35">
      <c r="A293" s="58"/>
      <c r="B293" s="60"/>
      <c r="C293" s="64"/>
      <c r="D293" s="60"/>
      <c r="E293" s="60"/>
      <c r="F293" s="60"/>
      <c r="G293" s="60"/>
      <c r="H293" s="60"/>
      <c r="I293" s="60"/>
      <c r="J293" s="60"/>
    </row>
    <row r="294" spans="1:10" s="59" customFormat="1" x14ac:dyDescent="0.35">
      <c r="A294" s="58"/>
      <c r="B294" s="60"/>
      <c r="C294" s="64"/>
      <c r="D294" s="60"/>
      <c r="E294" s="60"/>
      <c r="F294" s="60"/>
      <c r="G294" s="60"/>
      <c r="H294" s="60"/>
      <c r="I294" s="60"/>
      <c r="J294" s="60"/>
    </row>
    <row r="295" spans="1:10" s="59" customFormat="1" x14ac:dyDescent="0.35">
      <c r="A295" s="58"/>
      <c r="B295" s="60"/>
      <c r="C295" s="64"/>
      <c r="D295" s="60"/>
      <c r="E295" s="60"/>
      <c r="F295" s="60"/>
      <c r="G295" s="60"/>
      <c r="H295" s="60"/>
      <c r="I295" s="60"/>
      <c r="J295" s="60"/>
    </row>
    <row r="296" spans="1:10" s="59" customFormat="1" x14ac:dyDescent="0.35">
      <c r="A296" s="58"/>
      <c r="B296" s="60"/>
      <c r="C296" s="64"/>
      <c r="D296" s="60"/>
      <c r="E296" s="60"/>
      <c r="F296" s="60"/>
      <c r="G296" s="60"/>
      <c r="H296" s="60"/>
      <c r="I296" s="60"/>
      <c r="J296" s="60"/>
    </row>
    <row r="297" spans="1:10" s="59" customFormat="1" x14ac:dyDescent="0.35">
      <c r="A297" s="58"/>
      <c r="B297" s="60"/>
      <c r="C297" s="64"/>
      <c r="D297" s="60"/>
      <c r="E297" s="60"/>
      <c r="F297" s="60"/>
      <c r="G297" s="60"/>
      <c r="H297" s="60"/>
      <c r="I297" s="60"/>
      <c r="J297" s="60"/>
    </row>
    <row r="298" spans="1:10" s="59" customFormat="1" x14ac:dyDescent="0.35">
      <c r="A298" s="58"/>
      <c r="B298" s="60"/>
      <c r="C298" s="64"/>
      <c r="D298" s="60"/>
      <c r="E298" s="60"/>
      <c r="F298" s="60"/>
      <c r="G298" s="60"/>
      <c r="H298" s="60"/>
      <c r="I298" s="60"/>
      <c r="J298" s="60"/>
    </row>
    <row r="299" spans="1:10" s="59" customFormat="1" x14ac:dyDescent="0.35">
      <c r="A299" s="58"/>
      <c r="B299" s="60"/>
      <c r="C299" s="64"/>
      <c r="D299" s="60"/>
      <c r="E299" s="60"/>
      <c r="F299" s="60"/>
      <c r="G299" s="60"/>
      <c r="H299" s="60"/>
      <c r="I299" s="60"/>
      <c r="J299" s="60"/>
    </row>
    <row r="300" spans="1:10" s="59" customFormat="1" ht="18.75" customHeight="1" x14ac:dyDescent="0.35">
      <c r="A300" s="58"/>
      <c r="B300" s="60"/>
      <c r="C300" s="64"/>
      <c r="D300" s="60"/>
      <c r="E300" s="60"/>
      <c r="F300" s="60"/>
      <c r="G300" s="60"/>
      <c r="H300" s="60"/>
      <c r="I300" s="60"/>
      <c r="J300" s="60"/>
    </row>
  </sheetData>
  <mergeCells count="16">
    <mergeCell ref="A58:B58"/>
    <mergeCell ref="D58:E58"/>
    <mergeCell ref="H58:I58"/>
    <mergeCell ref="H59:J59"/>
    <mergeCell ref="A56:B56"/>
    <mergeCell ref="D56:E56"/>
    <mergeCell ref="H56:I56"/>
    <mergeCell ref="A57:B57"/>
    <mergeCell ref="D57:E57"/>
    <mergeCell ref="H57:I57"/>
    <mergeCell ref="A52:B54"/>
    <mergeCell ref="A7:J7"/>
    <mergeCell ref="A8:J8"/>
    <mergeCell ref="A9:J9"/>
    <mergeCell ref="A10:J10"/>
    <mergeCell ref="A50:E50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2024</vt:lpstr>
      <vt:lpstr>FEBRERO 2024</vt:lpstr>
      <vt:lpstr>MARZO 2024 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FEBRERO 2025</vt:lpstr>
      <vt:lpstr>'ABRIL 2024'!Área_de_impresión</vt:lpstr>
      <vt:lpstr>'AGOSTO 2024'!Área_de_impresión</vt:lpstr>
      <vt:lpstr>'DICIEMBRE 2024'!Área_de_impresión</vt:lpstr>
      <vt:lpstr>'ENERO 2024'!Área_de_impresión</vt:lpstr>
      <vt:lpstr>'FEBRERO 2024'!Área_de_impresión</vt:lpstr>
      <vt:lpstr>'FEBRERO 2025'!Área_de_impresión</vt:lpstr>
      <vt:lpstr>'JULIO 2024'!Área_de_impresión</vt:lpstr>
      <vt:lpstr>'JUNIO 2024'!Área_de_impresión</vt:lpstr>
      <vt:lpstr>'MARZO 2024 '!Área_de_impresión</vt:lpstr>
      <vt:lpstr>'MAYO 2024'!Área_de_impresión</vt:lpstr>
      <vt:lpstr>'NOVIEMBRE 2024'!Área_de_impresión</vt:lpstr>
      <vt:lpstr>'OCTUBRE 2024'!Área_de_impresión</vt:lpstr>
      <vt:lpstr>'SEPTIEMBRE 2024'!Área_de_impresión</vt:lpstr>
      <vt:lpstr>'ABRIL 2024'!Títulos_a_imprimir</vt:lpstr>
      <vt:lpstr>'AGOSTO 2024'!Títulos_a_imprimir</vt:lpstr>
      <vt:lpstr>'DICIEMBRE 2024'!Títulos_a_imprimir</vt:lpstr>
      <vt:lpstr>'ENERO 2024'!Títulos_a_imprimir</vt:lpstr>
      <vt:lpstr>'FEBRERO 2024'!Títulos_a_imprimir</vt:lpstr>
      <vt:lpstr>'FEBRERO 2025'!Títulos_a_imprimir</vt:lpstr>
      <vt:lpstr>'JULIO 2024'!Títulos_a_imprimir</vt:lpstr>
      <vt:lpstr>'JUNIO 2024'!Títulos_a_imprimir</vt:lpstr>
      <vt:lpstr>'MARZO 2024 '!Títulos_a_imprimir</vt:lpstr>
      <vt:lpstr>'MAYO 2024'!Títulos_a_imprimir</vt:lpstr>
      <vt:lpstr>'NOVIEMBRE 2024'!Títulos_a_imprimir</vt:lpstr>
      <vt:lpstr>'OCTUBRE 2024'!Títulos_a_imprimir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2025-03-07T18:45:52Z</cp:lastPrinted>
  <dcterms:created xsi:type="dcterms:W3CDTF">2024-01-11T19:51:05Z</dcterms:created>
  <dcterms:modified xsi:type="dcterms:W3CDTF">2025-03-14T18:10:09Z</dcterms:modified>
</cp:coreProperties>
</file>